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updateLinks="always"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xr:revisionPtr revIDLastSave="0" documentId="13_ncr:1_{46C930BF-9691-4A38-A4A3-1187957D1127}" xr6:coauthVersionLast="47" xr6:coauthVersionMax="47" xr10:uidLastSave="{00000000-0000-0000-0000-000000000000}"/>
  <bookViews>
    <workbookView xWindow="-108" yWindow="-108" windowWidth="30936" windowHeight="16776" tabRatio="818" xr2:uid="{00000000-000D-0000-FFFF-FFFF00000000}"/>
  </bookViews>
  <sheets>
    <sheet name="DERS" sheetId="68" r:id="rId1"/>
    <sheet name="9A" sheetId="12" r:id="rId2"/>
    <sheet name="9B" sheetId="69" r:id="rId3"/>
    <sheet name="9D" sheetId="70" r:id="rId4"/>
    <sheet name="9E" sheetId="71" r:id="rId5"/>
    <sheet name="9N" sheetId="72" r:id="rId6"/>
    <sheet name="9R" sheetId="73" r:id="rId7"/>
    <sheet name="9S" sheetId="74" r:id="rId8"/>
  </sheets>
  <definedNames>
    <definedName name="DERS">DERS!$L$1:$M$118</definedName>
    <definedName name="SDERS">DERS!$A$10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" i="74" l="1"/>
  <c r="AF4" i="73"/>
  <c r="AF4" i="72"/>
  <c r="AF4" i="71"/>
  <c r="AF4" i="70"/>
  <c r="AF4" i="69"/>
  <c r="AF4" i="12"/>
  <c r="X58" i="74"/>
  <c r="W58" i="74"/>
  <c r="V58" i="74"/>
  <c r="U58" i="74"/>
  <c r="T58" i="74"/>
  <c r="S58" i="74"/>
  <c r="R58" i="74"/>
  <c r="Q58" i="74"/>
  <c r="P58" i="74"/>
  <c r="O58" i="74"/>
  <c r="N58" i="74"/>
  <c r="M58" i="74"/>
  <c r="L58" i="74"/>
  <c r="K58" i="74"/>
  <c r="J58" i="74"/>
  <c r="I58" i="74"/>
  <c r="H58" i="74"/>
  <c r="G58" i="74"/>
  <c r="F58" i="74"/>
  <c r="E58" i="74"/>
  <c r="X56" i="74"/>
  <c r="W56" i="74"/>
  <c r="V56" i="74"/>
  <c r="U56" i="74"/>
  <c r="T56" i="74"/>
  <c r="S56" i="74"/>
  <c r="R56" i="74"/>
  <c r="Q56" i="74"/>
  <c r="P56" i="74"/>
  <c r="O56" i="74"/>
  <c r="N56" i="74"/>
  <c r="M56" i="74"/>
  <c r="L56" i="74"/>
  <c r="K56" i="74"/>
  <c r="J56" i="74"/>
  <c r="I56" i="74"/>
  <c r="H56" i="74"/>
  <c r="G56" i="74"/>
  <c r="F56" i="74"/>
  <c r="E56" i="74"/>
  <c r="X55" i="74"/>
  <c r="W55" i="74"/>
  <c r="V55" i="74"/>
  <c r="U55" i="74"/>
  <c r="T55" i="74"/>
  <c r="S55" i="74"/>
  <c r="R55" i="74"/>
  <c r="Q55" i="74"/>
  <c r="P55" i="74"/>
  <c r="O55" i="74"/>
  <c r="N55" i="74"/>
  <c r="M55" i="74"/>
  <c r="L55" i="74"/>
  <c r="K55" i="74"/>
  <c r="J55" i="74"/>
  <c r="I55" i="74"/>
  <c r="H55" i="74"/>
  <c r="G55" i="74"/>
  <c r="F55" i="74"/>
  <c r="E55" i="74"/>
  <c r="Y51" i="74"/>
  <c r="Y50" i="74"/>
  <c r="Y49" i="74"/>
  <c r="Y48" i="74"/>
  <c r="Y47" i="74"/>
  <c r="Y46" i="74"/>
  <c r="Y45" i="74"/>
  <c r="Y44" i="74"/>
  <c r="Y43" i="74"/>
  <c r="Y42" i="74"/>
  <c r="Y41" i="74"/>
  <c r="Y40" i="74"/>
  <c r="Y39" i="74"/>
  <c r="Y38" i="74"/>
  <c r="Y37" i="74"/>
  <c r="Y36" i="74"/>
  <c r="Y35" i="74"/>
  <c r="Y34" i="74"/>
  <c r="Y33" i="74"/>
  <c r="Y32" i="74"/>
  <c r="Y31" i="74"/>
  <c r="Y30" i="74"/>
  <c r="Y29" i="74"/>
  <c r="Y28" i="74"/>
  <c r="Y27" i="74"/>
  <c r="Y26" i="74"/>
  <c r="Y25" i="74"/>
  <c r="Y24" i="74"/>
  <c r="Y23" i="74"/>
  <c r="Y22" i="74"/>
  <c r="Y21" i="74"/>
  <c r="Y20" i="74"/>
  <c r="Y19" i="74"/>
  <c r="Y18" i="74"/>
  <c r="Y17" i="74"/>
  <c r="Y16" i="74"/>
  <c r="Y15" i="74"/>
  <c r="Y14" i="74"/>
  <c r="Y13" i="74"/>
  <c r="Y12" i="74"/>
  <c r="Y7" i="74"/>
  <c r="X4" i="74"/>
  <c r="U4" i="74"/>
  <c r="X58" i="73"/>
  <c r="W58" i="73"/>
  <c r="V58" i="73"/>
  <c r="U58" i="73"/>
  <c r="T58" i="73"/>
  <c r="S58" i="73"/>
  <c r="R58" i="73"/>
  <c r="Q58" i="73"/>
  <c r="P58" i="73"/>
  <c r="O58" i="73"/>
  <c r="N58" i="73"/>
  <c r="M58" i="73"/>
  <c r="L58" i="73"/>
  <c r="K58" i="73"/>
  <c r="J58" i="73"/>
  <c r="I58" i="73"/>
  <c r="H58" i="73"/>
  <c r="G58" i="73"/>
  <c r="F58" i="73"/>
  <c r="E58" i="73"/>
  <c r="X56" i="73"/>
  <c r="W56" i="73"/>
  <c r="V56" i="73"/>
  <c r="U56" i="73"/>
  <c r="T56" i="73"/>
  <c r="S56" i="73"/>
  <c r="R56" i="73"/>
  <c r="Q56" i="73"/>
  <c r="P56" i="73"/>
  <c r="O56" i="73"/>
  <c r="N56" i="73"/>
  <c r="M56" i="73"/>
  <c r="L56" i="73"/>
  <c r="K56" i="73"/>
  <c r="J56" i="73"/>
  <c r="I56" i="73"/>
  <c r="H56" i="73"/>
  <c r="G56" i="73"/>
  <c r="F56" i="73"/>
  <c r="E56" i="73"/>
  <c r="X55" i="73"/>
  <c r="W55" i="73"/>
  <c r="V55" i="73"/>
  <c r="U55" i="73"/>
  <c r="T55" i="73"/>
  <c r="S55" i="73"/>
  <c r="R55" i="73"/>
  <c r="Q55" i="73"/>
  <c r="P55" i="73"/>
  <c r="O55" i="73"/>
  <c r="N55" i="73"/>
  <c r="M55" i="73"/>
  <c r="L55" i="73"/>
  <c r="K55" i="73"/>
  <c r="J55" i="73"/>
  <c r="I55" i="73"/>
  <c r="H55" i="73"/>
  <c r="G55" i="73"/>
  <c r="F55" i="73"/>
  <c r="E55" i="73"/>
  <c r="Y51" i="73"/>
  <c r="Y50" i="73"/>
  <c r="Y49" i="73"/>
  <c r="Y48" i="73"/>
  <c r="Y47" i="73"/>
  <c r="Y46" i="73"/>
  <c r="Y45" i="73"/>
  <c r="Y44" i="73"/>
  <c r="Y43" i="73"/>
  <c r="Y42" i="73"/>
  <c r="Y41" i="73"/>
  <c r="Y40" i="73"/>
  <c r="Y39" i="73"/>
  <c r="Y38" i="73"/>
  <c r="Y37" i="73"/>
  <c r="Y36" i="73"/>
  <c r="Y35" i="73"/>
  <c r="Y34" i="73"/>
  <c r="Y33" i="73"/>
  <c r="Y32" i="73"/>
  <c r="Y31" i="73"/>
  <c r="Y30" i="73"/>
  <c r="Y29" i="73"/>
  <c r="Y28" i="73"/>
  <c r="Y27" i="73"/>
  <c r="Y26" i="73"/>
  <c r="Y25" i="73"/>
  <c r="Y24" i="73"/>
  <c r="Y23" i="73"/>
  <c r="Y22" i="73"/>
  <c r="Y21" i="73"/>
  <c r="Y20" i="73"/>
  <c r="Y19" i="73"/>
  <c r="Y18" i="73"/>
  <c r="Y17" i="73"/>
  <c r="Y16" i="73"/>
  <c r="Y15" i="73"/>
  <c r="AD14" i="73" s="1"/>
  <c r="Y14" i="73"/>
  <c r="Y13" i="73"/>
  <c r="Y12" i="73"/>
  <c r="Y7" i="73"/>
  <c r="X4" i="73"/>
  <c r="U4" i="73"/>
  <c r="X58" i="72"/>
  <c r="W58" i="72"/>
  <c r="V58" i="72"/>
  <c r="U58" i="72"/>
  <c r="T58" i="72"/>
  <c r="S58" i="72"/>
  <c r="R58" i="72"/>
  <c r="Q58" i="72"/>
  <c r="P58" i="72"/>
  <c r="O58" i="72"/>
  <c r="N58" i="72"/>
  <c r="M58" i="72"/>
  <c r="L58" i="72"/>
  <c r="K58" i="72"/>
  <c r="J58" i="72"/>
  <c r="I58" i="72"/>
  <c r="H58" i="72"/>
  <c r="G58" i="72"/>
  <c r="F58" i="72"/>
  <c r="E58" i="72"/>
  <c r="X56" i="72"/>
  <c r="W56" i="72"/>
  <c r="V56" i="72"/>
  <c r="U56" i="72"/>
  <c r="T56" i="72"/>
  <c r="S56" i="72"/>
  <c r="R56" i="72"/>
  <c r="Q56" i="72"/>
  <c r="P56" i="72"/>
  <c r="O56" i="72"/>
  <c r="N56" i="72"/>
  <c r="M56" i="72"/>
  <c r="L56" i="72"/>
  <c r="K56" i="72"/>
  <c r="J56" i="72"/>
  <c r="I56" i="72"/>
  <c r="H56" i="72"/>
  <c r="G56" i="72"/>
  <c r="F56" i="72"/>
  <c r="E56" i="72"/>
  <c r="X55" i="72"/>
  <c r="W55" i="72"/>
  <c r="V55" i="72"/>
  <c r="U55" i="72"/>
  <c r="T55" i="72"/>
  <c r="S55" i="72"/>
  <c r="R55" i="72"/>
  <c r="Q55" i="72"/>
  <c r="P55" i="72"/>
  <c r="O55" i="72"/>
  <c r="N55" i="72"/>
  <c r="M55" i="72"/>
  <c r="L55" i="72"/>
  <c r="K55" i="72"/>
  <c r="J55" i="72"/>
  <c r="I55" i="72"/>
  <c r="H55" i="72"/>
  <c r="G55" i="72"/>
  <c r="F55" i="72"/>
  <c r="E55" i="72"/>
  <c r="Y51" i="72"/>
  <c r="Y50" i="72"/>
  <c r="Y49" i="72"/>
  <c r="Y48" i="72"/>
  <c r="Y47" i="72"/>
  <c r="Y46" i="72"/>
  <c r="Y45" i="72"/>
  <c r="Y44" i="72"/>
  <c r="Y43" i="72"/>
  <c r="Y42" i="72"/>
  <c r="Y41" i="72"/>
  <c r="Y40" i="72"/>
  <c r="Y39" i="72"/>
  <c r="Y38" i="72"/>
  <c r="Y37" i="72"/>
  <c r="Y36" i="72"/>
  <c r="Y35" i="72"/>
  <c r="Y34" i="72"/>
  <c r="Y33" i="72"/>
  <c r="Y32" i="72"/>
  <c r="Y31" i="72"/>
  <c r="Y30" i="72"/>
  <c r="Y29" i="72"/>
  <c r="Y28" i="72"/>
  <c r="Y27" i="72"/>
  <c r="Y26" i="72"/>
  <c r="Y25" i="72"/>
  <c r="Y24" i="72"/>
  <c r="Y23" i="72"/>
  <c r="Y22" i="72"/>
  <c r="Y21" i="72"/>
  <c r="Y20" i="72"/>
  <c r="Y19" i="72"/>
  <c r="Y18" i="72"/>
  <c r="Y17" i="72"/>
  <c r="Y16" i="72"/>
  <c r="Y15" i="72"/>
  <c r="Y14" i="72"/>
  <c r="Y13" i="72"/>
  <c r="Y12" i="72"/>
  <c r="Y7" i="72"/>
  <c r="X4" i="72"/>
  <c r="U4" i="72"/>
  <c r="X58" i="71"/>
  <c r="W58" i="71"/>
  <c r="V58" i="71"/>
  <c r="U58" i="71"/>
  <c r="T58" i="71"/>
  <c r="S58" i="71"/>
  <c r="R58" i="71"/>
  <c r="Q58" i="71"/>
  <c r="P58" i="71"/>
  <c r="O58" i="71"/>
  <c r="N58" i="71"/>
  <c r="M58" i="71"/>
  <c r="L58" i="71"/>
  <c r="K58" i="71"/>
  <c r="J58" i="71"/>
  <c r="I58" i="71"/>
  <c r="H58" i="71"/>
  <c r="G58" i="71"/>
  <c r="F58" i="71"/>
  <c r="E58" i="71"/>
  <c r="X56" i="71"/>
  <c r="W56" i="71"/>
  <c r="V56" i="71"/>
  <c r="U56" i="71"/>
  <c r="T56" i="71"/>
  <c r="S56" i="71"/>
  <c r="R56" i="71"/>
  <c r="Q56" i="71"/>
  <c r="P56" i="71"/>
  <c r="O56" i="71"/>
  <c r="N56" i="71"/>
  <c r="M56" i="71"/>
  <c r="L56" i="71"/>
  <c r="K56" i="71"/>
  <c r="J56" i="71"/>
  <c r="I56" i="71"/>
  <c r="H56" i="71"/>
  <c r="G56" i="71"/>
  <c r="F56" i="71"/>
  <c r="E56" i="71"/>
  <c r="X55" i="71"/>
  <c r="W55" i="71"/>
  <c r="V55" i="71"/>
  <c r="U55" i="71"/>
  <c r="T55" i="71"/>
  <c r="S55" i="71"/>
  <c r="R55" i="71"/>
  <c r="Q55" i="71"/>
  <c r="P55" i="71"/>
  <c r="O55" i="71"/>
  <c r="N55" i="71"/>
  <c r="M55" i="71"/>
  <c r="L55" i="71"/>
  <c r="K55" i="71"/>
  <c r="J55" i="71"/>
  <c r="I55" i="71"/>
  <c r="H55" i="71"/>
  <c r="G55" i="71"/>
  <c r="F55" i="71"/>
  <c r="E55" i="71"/>
  <c r="Y51" i="71"/>
  <c r="Y50" i="71"/>
  <c r="Y49" i="71"/>
  <c r="Y48" i="71"/>
  <c r="Y47" i="71"/>
  <c r="Y46" i="71"/>
  <c r="Y45" i="71"/>
  <c r="Y44" i="71"/>
  <c r="Y43" i="71"/>
  <c r="Y42" i="71"/>
  <c r="Y41" i="71"/>
  <c r="Y40" i="71"/>
  <c r="Y39" i="71"/>
  <c r="Y38" i="71"/>
  <c r="Y37" i="71"/>
  <c r="Y36" i="71"/>
  <c r="Y35" i="71"/>
  <c r="Y34" i="71"/>
  <c r="Y33" i="71"/>
  <c r="Y32" i="71"/>
  <c r="Y31" i="71"/>
  <c r="Y30" i="71"/>
  <c r="Y29" i="71"/>
  <c r="Y28" i="71"/>
  <c r="Y27" i="71"/>
  <c r="Y26" i="71"/>
  <c r="Y25" i="71"/>
  <c r="Y24" i="71"/>
  <c r="Y23" i="71"/>
  <c r="Y22" i="71"/>
  <c r="Y21" i="71"/>
  <c r="Y20" i="71"/>
  <c r="Y19" i="71"/>
  <c r="Y18" i="71"/>
  <c r="Y17" i="71"/>
  <c r="Y16" i="71"/>
  <c r="Y15" i="71"/>
  <c r="Y14" i="71"/>
  <c r="Y13" i="71"/>
  <c r="Y12" i="71"/>
  <c r="Y7" i="71"/>
  <c r="X4" i="71"/>
  <c r="U4" i="71"/>
  <c r="X58" i="70"/>
  <c r="W58" i="70"/>
  <c r="V58" i="70"/>
  <c r="U58" i="70"/>
  <c r="T58" i="70"/>
  <c r="S58" i="70"/>
  <c r="R58" i="70"/>
  <c r="Q58" i="70"/>
  <c r="P58" i="70"/>
  <c r="O58" i="70"/>
  <c r="N58" i="70"/>
  <c r="M58" i="70"/>
  <c r="L58" i="70"/>
  <c r="K58" i="70"/>
  <c r="J58" i="70"/>
  <c r="I58" i="70"/>
  <c r="H58" i="70"/>
  <c r="G58" i="70"/>
  <c r="F58" i="70"/>
  <c r="E58" i="70"/>
  <c r="X56" i="70"/>
  <c r="W56" i="70"/>
  <c r="V56" i="70"/>
  <c r="U56" i="70"/>
  <c r="T56" i="70"/>
  <c r="S56" i="70"/>
  <c r="R56" i="70"/>
  <c r="Q56" i="70"/>
  <c r="P56" i="70"/>
  <c r="O56" i="70"/>
  <c r="N56" i="70"/>
  <c r="M56" i="70"/>
  <c r="L56" i="70"/>
  <c r="K56" i="70"/>
  <c r="J56" i="70"/>
  <c r="I56" i="70"/>
  <c r="H56" i="70"/>
  <c r="G56" i="70"/>
  <c r="F56" i="70"/>
  <c r="E56" i="70"/>
  <c r="X55" i="70"/>
  <c r="W55" i="70"/>
  <c r="V55" i="70"/>
  <c r="U55" i="70"/>
  <c r="T55" i="70"/>
  <c r="S55" i="70"/>
  <c r="R55" i="70"/>
  <c r="Q55" i="70"/>
  <c r="P55" i="70"/>
  <c r="O55" i="70"/>
  <c r="N55" i="70"/>
  <c r="M55" i="70"/>
  <c r="L55" i="70"/>
  <c r="K55" i="70"/>
  <c r="J55" i="70"/>
  <c r="I55" i="70"/>
  <c r="H55" i="70"/>
  <c r="G55" i="70"/>
  <c r="F55" i="70"/>
  <c r="E55" i="70"/>
  <c r="Y51" i="70"/>
  <c r="Y50" i="70"/>
  <c r="Y49" i="70"/>
  <c r="Y48" i="70"/>
  <c r="Y47" i="70"/>
  <c r="Y46" i="70"/>
  <c r="Y45" i="70"/>
  <c r="Y44" i="70"/>
  <c r="Y43" i="70"/>
  <c r="Y42" i="70"/>
  <c r="Y41" i="70"/>
  <c r="Y40" i="70"/>
  <c r="Y39" i="70"/>
  <c r="Y38" i="70"/>
  <c r="Y37" i="70"/>
  <c r="Y36" i="70"/>
  <c r="Y35" i="70"/>
  <c r="Y34" i="70"/>
  <c r="Y33" i="70"/>
  <c r="Y32" i="70"/>
  <c r="Y31" i="70"/>
  <c r="Y30" i="70"/>
  <c r="AD14" i="70" s="1"/>
  <c r="Y29" i="70"/>
  <c r="Y28" i="70"/>
  <c r="Y27" i="70"/>
  <c r="Y26" i="70"/>
  <c r="Y25" i="70"/>
  <c r="Y24" i="70"/>
  <c r="Y23" i="70"/>
  <c r="Y22" i="70"/>
  <c r="Y21" i="70"/>
  <c r="Y20" i="70"/>
  <c r="Y19" i="70"/>
  <c r="Y18" i="70"/>
  <c r="Y17" i="70"/>
  <c r="Y16" i="70"/>
  <c r="Y15" i="70"/>
  <c r="Y14" i="70"/>
  <c r="Y13" i="70"/>
  <c r="Y12" i="70"/>
  <c r="Y7" i="70"/>
  <c r="X4" i="70"/>
  <c r="U4" i="70"/>
  <c r="X58" i="69"/>
  <c r="W58" i="69"/>
  <c r="V58" i="69"/>
  <c r="U58" i="69"/>
  <c r="T58" i="69"/>
  <c r="S58" i="69"/>
  <c r="R58" i="69"/>
  <c r="Q58" i="69"/>
  <c r="P58" i="69"/>
  <c r="O58" i="69"/>
  <c r="N58" i="69"/>
  <c r="M58" i="69"/>
  <c r="L58" i="69"/>
  <c r="K58" i="69"/>
  <c r="J58" i="69"/>
  <c r="I58" i="69"/>
  <c r="H58" i="69"/>
  <c r="G58" i="69"/>
  <c r="F58" i="69"/>
  <c r="E58" i="69"/>
  <c r="X56" i="69"/>
  <c r="W56" i="69"/>
  <c r="V56" i="69"/>
  <c r="U56" i="69"/>
  <c r="T56" i="69"/>
  <c r="S56" i="69"/>
  <c r="R56" i="69"/>
  <c r="Q56" i="69"/>
  <c r="P56" i="69"/>
  <c r="O56" i="69"/>
  <c r="N56" i="69"/>
  <c r="M56" i="69"/>
  <c r="L56" i="69"/>
  <c r="K56" i="69"/>
  <c r="J56" i="69"/>
  <c r="I56" i="69"/>
  <c r="H56" i="69"/>
  <c r="G56" i="69"/>
  <c r="F56" i="69"/>
  <c r="E56" i="69"/>
  <c r="X55" i="69"/>
  <c r="W55" i="69"/>
  <c r="V55" i="69"/>
  <c r="U55" i="69"/>
  <c r="T55" i="69"/>
  <c r="S55" i="69"/>
  <c r="R55" i="69"/>
  <c r="Q55" i="69"/>
  <c r="P55" i="69"/>
  <c r="O55" i="69"/>
  <c r="N55" i="69"/>
  <c r="M55" i="69"/>
  <c r="L55" i="69"/>
  <c r="K55" i="69"/>
  <c r="J55" i="69"/>
  <c r="I55" i="69"/>
  <c r="H55" i="69"/>
  <c r="G55" i="69"/>
  <c r="F55" i="69"/>
  <c r="E55" i="69"/>
  <c r="Y51" i="69"/>
  <c r="Y50" i="69"/>
  <c r="Y49" i="69"/>
  <c r="Y48" i="69"/>
  <c r="Y47" i="69"/>
  <c r="Y46" i="69"/>
  <c r="Y45" i="69"/>
  <c r="Y44" i="69"/>
  <c r="Y43" i="69"/>
  <c r="Y42" i="69"/>
  <c r="Y41" i="69"/>
  <c r="Y40" i="69"/>
  <c r="Y39" i="69"/>
  <c r="Y38" i="69"/>
  <c r="Y37" i="69"/>
  <c r="Y36" i="69"/>
  <c r="Y35" i="69"/>
  <c r="Y34" i="69"/>
  <c r="Y33" i="69"/>
  <c r="Y32" i="69"/>
  <c r="Y31" i="69"/>
  <c r="Y30" i="69"/>
  <c r="Y29" i="69"/>
  <c r="Y28" i="69"/>
  <c r="Y27" i="69"/>
  <c r="Y26" i="69"/>
  <c r="Y25" i="69"/>
  <c r="Y24" i="69"/>
  <c r="Y23" i="69"/>
  <c r="Y22" i="69"/>
  <c r="Y21" i="69"/>
  <c r="Y20" i="69"/>
  <c r="Y19" i="69"/>
  <c r="Y18" i="69"/>
  <c r="Y17" i="69"/>
  <c r="Y16" i="69"/>
  <c r="Y15" i="69"/>
  <c r="Y14" i="69"/>
  <c r="Y13" i="69"/>
  <c r="Y12" i="69"/>
  <c r="Y7" i="69"/>
  <c r="X4" i="69"/>
  <c r="U4" i="69"/>
  <c r="X4" i="12"/>
  <c r="U4" i="12"/>
  <c r="A10" i="68"/>
  <c r="K4" i="12" s="1"/>
  <c r="AD14" i="71" l="1"/>
  <c r="AD14" i="72"/>
  <c r="AD16" i="72" s="1"/>
  <c r="AD14" i="74"/>
  <c r="AD16" i="74" s="1"/>
  <c r="AC24" i="69"/>
  <c r="AD22" i="69" s="1"/>
  <c r="K4" i="74"/>
  <c r="AC24" i="74"/>
  <c r="AD22" i="74" s="1"/>
  <c r="AD16" i="73"/>
  <c r="K4" i="73"/>
  <c r="AC24" i="73"/>
  <c r="AD22" i="73" s="1"/>
  <c r="K4" i="72"/>
  <c r="AC24" i="72"/>
  <c r="AD22" i="72" s="1"/>
  <c r="AD16" i="71"/>
  <c r="K4" i="71"/>
  <c r="AC24" i="71"/>
  <c r="AD22" i="71" s="1"/>
  <c r="AD16" i="70"/>
  <c r="K4" i="70"/>
  <c r="AC24" i="70"/>
  <c r="AD22" i="70" s="1"/>
  <c r="AD14" i="69"/>
  <c r="AD16" i="69" s="1"/>
  <c r="K4" i="69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Y51" i="12"/>
  <c r="Y50" i="12"/>
  <c r="Y49" i="12"/>
  <c r="Y48" i="12"/>
  <c r="Y47" i="12"/>
  <c r="Y46" i="12"/>
  <c r="Y45" i="12"/>
  <c r="Y44" i="12"/>
  <c r="Y43" i="12"/>
  <c r="Y42" i="12"/>
  <c r="Y41" i="12"/>
  <c r="Y40" i="12"/>
  <c r="Y39" i="12"/>
  <c r="Y38" i="12"/>
  <c r="Y37" i="12"/>
  <c r="Y36" i="12"/>
  <c r="Y35" i="12"/>
  <c r="Y34" i="12"/>
  <c r="Y33" i="12"/>
  <c r="Y32" i="12"/>
  <c r="Y31" i="12"/>
  <c r="Y30" i="12"/>
  <c r="Y29" i="12"/>
  <c r="Y28" i="12"/>
  <c r="Y27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7" i="12"/>
  <c r="AD18" i="74" l="1"/>
  <c r="AD18" i="73"/>
  <c r="AD20" i="73" s="1"/>
  <c r="AD18" i="72"/>
  <c r="AD18" i="71"/>
  <c r="AD18" i="70"/>
  <c r="AD20" i="70" s="1"/>
  <c r="AD18" i="69"/>
  <c r="AC24" i="12"/>
  <c r="AD22" i="12" s="1"/>
  <c r="AD14" i="12"/>
  <c r="AD20" i="74" l="1"/>
  <c r="AE20" i="73"/>
  <c r="AE18" i="73"/>
  <c r="AD24" i="73"/>
  <c r="AD20" i="72"/>
  <c r="AD20" i="71"/>
  <c r="AD24" i="71" s="1"/>
  <c r="AD24" i="70"/>
  <c r="AD20" i="69"/>
  <c r="AD24" i="69" s="1"/>
  <c r="AD16" i="12"/>
  <c r="AD24" i="74" l="1"/>
  <c r="X59" i="73"/>
  <c r="L59" i="73"/>
  <c r="P57" i="73"/>
  <c r="Q52" i="73"/>
  <c r="E52" i="73"/>
  <c r="Y52" i="73" s="1"/>
  <c r="R52" i="73"/>
  <c r="W59" i="73"/>
  <c r="K59" i="73"/>
  <c r="O57" i="73"/>
  <c r="P52" i="73"/>
  <c r="V59" i="73"/>
  <c r="J59" i="73"/>
  <c r="N57" i="73"/>
  <c r="O52" i="73"/>
  <c r="F52" i="73"/>
  <c r="U59" i="73"/>
  <c r="I59" i="73"/>
  <c r="M57" i="73"/>
  <c r="N52" i="73"/>
  <c r="T59" i="73"/>
  <c r="H59" i="73"/>
  <c r="X57" i="73"/>
  <c r="L57" i="73"/>
  <c r="M52" i="73"/>
  <c r="S59" i="73"/>
  <c r="G59" i="73"/>
  <c r="W57" i="73"/>
  <c r="K57" i="73"/>
  <c r="X52" i="73"/>
  <c r="L52" i="73"/>
  <c r="R59" i="73"/>
  <c r="F59" i="73"/>
  <c r="V57" i="73"/>
  <c r="J57" i="73"/>
  <c r="W52" i="73"/>
  <c r="K52" i="73"/>
  <c r="E57" i="73"/>
  <c r="Q59" i="73"/>
  <c r="E59" i="73"/>
  <c r="U57" i="73"/>
  <c r="I57" i="73"/>
  <c r="V52" i="73"/>
  <c r="J52" i="73"/>
  <c r="P59" i="73"/>
  <c r="T57" i="73"/>
  <c r="H57" i="73"/>
  <c r="U52" i="73"/>
  <c r="I52" i="73"/>
  <c r="O59" i="73"/>
  <c r="S57" i="73"/>
  <c r="G57" i="73"/>
  <c r="T52" i="73"/>
  <c r="H52" i="73"/>
  <c r="Q57" i="73"/>
  <c r="N59" i="73"/>
  <c r="R57" i="73"/>
  <c r="F57" i="73"/>
  <c r="S52" i="73"/>
  <c r="G52" i="73"/>
  <c r="M59" i="73"/>
  <c r="AE14" i="73"/>
  <c r="AE16" i="73"/>
  <c r="AE22" i="73"/>
  <c r="AD24" i="72"/>
  <c r="AE20" i="72" s="1"/>
  <c r="X59" i="71"/>
  <c r="L59" i="71"/>
  <c r="P57" i="71"/>
  <c r="Q52" i="71"/>
  <c r="E52" i="71"/>
  <c r="Y52" i="71" s="1"/>
  <c r="F52" i="71"/>
  <c r="W59" i="71"/>
  <c r="K59" i="71"/>
  <c r="O57" i="71"/>
  <c r="P52" i="71"/>
  <c r="S52" i="71"/>
  <c r="V59" i="71"/>
  <c r="J59" i="71"/>
  <c r="N57" i="71"/>
  <c r="O52" i="71"/>
  <c r="E57" i="71"/>
  <c r="R52" i="71"/>
  <c r="U59" i="71"/>
  <c r="I59" i="71"/>
  <c r="M57" i="71"/>
  <c r="N52" i="71"/>
  <c r="F57" i="71"/>
  <c r="M59" i="71"/>
  <c r="T59" i="71"/>
  <c r="H59" i="71"/>
  <c r="X57" i="71"/>
  <c r="L57" i="71"/>
  <c r="M52" i="71"/>
  <c r="Q57" i="71"/>
  <c r="S59" i="71"/>
  <c r="G59" i="71"/>
  <c r="W57" i="71"/>
  <c r="K57" i="71"/>
  <c r="X52" i="71"/>
  <c r="L52" i="71"/>
  <c r="R57" i="71"/>
  <c r="R59" i="71"/>
  <c r="F59" i="71"/>
  <c r="V57" i="71"/>
  <c r="J57" i="71"/>
  <c r="W52" i="71"/>
  <c r="K52" i="71"/>
  <c r="Q59" i="71"/>
  <c r="E59" i="71"/>
  <c r="U57" i="71"/>
  <c r="I57" i="71"/>
  <c r="V52" i="71"/>
  <c r="J52" i="71"/>
  <c r="P59" i="71"/>
  <c r="T57" i="71"/>
  <c r="H57" i="71"/>
  <c r="U52" i="71"/>
  <c r="I52" i="71"/>
  <c r="O59" i="71"/>
  <c r="S57" i="71"/>
  <c r="G57" i="71"/>
  <c r="T52" i="71"/>
  <c r="H52" i="71"/>
  <c r="N59" i="71"/>
  <c r="G52" i="71"/>
  <c r="AE14" i="71"/>
  <c r="AE22" i="71"/>
  <c r="AE16" i="71"/>
  <c r="AE18" i="71"/>
  <c r="AE20" i="71"/>
  <c r="X59" i="70"/>
  <c r="L59" i="70"/>
  <c r="P57" i="70"/>
  <c r="Q52" i="70"/>
  <c r="E52" i="70"/>
  <c r="Y52" i="70" s="1"/>
  <c r="Q57" i="70"/>
  <c r="W59" i="70"/>
  <c r="K59" i="70"/>
  <c r="O57" i="70"/>
  <c r="P52" i="70"/>
  <c r="F52" i="70"/>
  <c r="V59" i="70"/>
  <c r="J59" i="70"/>
  <c r="N57" i="70"/>
  <c r="O52" i="70"/>
  <c r="E57" i="70"/>
  <c r="U59" i="70"/>
  <c r="I59" i="70"/>
  <c r="M57" i="70"/>
  <c r="N52" i="70"/>
  <c r="R52" i="70"/>
  <c r="T59" i="70"/>
  <c r="H59" i="70"/>
  <c r="X57" i="70"/>
  <c r="L57" i="70"/>
  <c r="M52" i="70"/>
  <c r="S59" i="70"/>
  <c r="G59" i="70"/>
  <c r="W57" i="70"/>
  <c r="K57" i="70"/>
  <c r="X52" i="70"/>
  <c r="L52" i="70"/>
  <c r="R59" i="70"/>
  <c r="F59" i="70"/>
  <c r="V57" i="70"/>
  <c r="J57" i="70"/>
  <c r="W52" i="70"/>
  <c r="K52" i="70"/>
  <c r="Q59" i="70"/>
  <c r="E59" i="70"/>
  <c r="U57" i="70"/>
  <c r="I57" i="70"/>
  <c r="V52" i="70"/>
  <c r="J52" i="70"/>
  <c r="P59" i="70"/>
  <c r="T57" i="70"/>
  <c r="H57" i="70"/>
  <c r="U52" i="70"/>
  <c r="I52" i="70"/>
  <c r="O59" i="70"/>
  <c r="S57" i="70"/>
  <c r="G57" i="70"/>
  <c r="T52" i="70"/>
  <c r="H52" i="70"/>
  <c r="N59" i="70"/>
  <c r="R57" i="70"/>
  <c r="F57" i="70"/>
  <c r="S52" i="70"/>
  <c r="G52" i="70"/>
  <c r="M59" i="70"/>
  <c r="AE14" i="70"/>
  <c r="AE16" i="70"/>
  <c r="AE22" i="70"/>
  <c r="AE18" i="70"/>
  <c r="AE20" i="70"/>
  <c r="X59" i="69"/>
  <c r="L59" i="69"/>
  <c r="W59" i="69"/>
  <c r="K59" i="69"/>
  <c r="V59" i="69"/>
  <c r="J59" i="69"/>
  <c r="U59" i="69"/>
  <c r="I59" i="69"/>
  <c r="M57" i="69"/>
  <c r="N52" i="69"/>
  <c r="Q52" i="69"/>
  <c r="E52" i="69"/>
  <c r="Y52" i="69" s="1"/>
  <c r="O57" i="69"/>
  <c r="P52" i="69"/>
  <c r="O52" i="69"/>
  <c r="T59" i="69"/>
  <c r="H59" i="69"/>
  <c r="X57" i="69"/>
  <c r="L57" i="69"/>
  <c r="M52" i="69"/>
  <c r="W57" i="69"/>
  <c r="K57" i="69"/>
  <c r="X52" i="69"/>
  <c r="L52" i="69"/>
  <c r="U57" i="69"/>
  <c r="V52" i="69"/>
  <c r="J52" i="69"/>
  <c r="Q57" i="69"/>
  <c r="P57" i="69"/>
  <c r="S59" i="69"/>
  <c r="G59" i="69"/>
  <c r="R59" i="69"/>
  <c r="F59" i="69"/>
  <c r="V57" i="69"/>
  <c r="J57" i="69"/>
  <c r="W52" i="69"/>
  <c r="K52" i="69"/>
  <c r="I57" i="69"/>
  <c r="T57" i="69"/>
  <c r="H57" i="69"/>
  <c r="U52" i="69"/>
  <c r="I52" i="69"/>
  <c r="E57" i="69"/>
  <c r="R52" i="69"/>
  <c r="F52" i="69"/>
  <c r="Q59" i="69"/>
  <c r="E59" i="69"/>
  <c r="P59" i="69"/>
  <c r="O59" i="69"/>
  <c r="S57" i="69"/>
  <c r="G57" i="69"/>
  <c r="T52" i="69"/>
  <c r="H52" i="69"/>
  <c r="R57" i="69"/>
  <c r="F57" i="69"/>
  <c r="S52" i="69"/>
  <c r="G52" i="69"/>
  <c r="N57" i="69"/>
  <c r="N59" i="69"/>
  <c r="M59" i="69"/>
  <c r="AE22" i="69"/>
  <c r="AE14" i="69"/>
  <c r="AE16" i="69"/>
  <c r="AE18" i="69"/>
  <c r="AE20" i="69"/>
  <c r="AD18" i="12"/>
  <c r="X59" i="74" l="1"/>
  <c r="L59" i="74"/>
  <c r="P57" i="74"/>
  <c r="Q52" i="74"/>
  <c r="E52" i="74"/>
  <c r="Y52" i="74" s="1"/>
  <c r="F52" i="74"/>
  <c r="W59" i="74"/>
  <c r="K59" i="74"/>
  <c r="O57" i="74"/>
  <c r="P52" i="74"/>
  <c r="V59" i="74"/>
  <c r="J59" i="74"/>
  <c r="N57" i="74"/>
  <c r="O52" i="74"/>
  <c r="R52" i="74"/>
  <c r="U59" i="74"/>
  <c r="I59" i="74"/>
  <c r="M57" i="74"/>
  <c r="N52" i="74"/>
  <c r="T59" i="74"/>
  <c r="H59" i="74"/>
  <c r="X57" i="74"/>
  <c r="L57" i="74"/>
  <c r="M52" i="74"/>
  <c r="S59" i="74"/>
  <c r="G59" i="74"/>
  <c r="W57" i="74"/>
  <c r="K57" i="74"/>
  <c r="X52" i="74"/>
  <c r="L52" i="74"/>
  <c r="E57" i="74"/>
  <c r="R59" i="74"/>
  <c r="F59" i="74"/>
  <c r="V57" i="74"/>
  <c r="J57" i="74"/>
  <c r="W52" i="74"/>
  <c r="K52" i="74"/>
  <c r="Q59" i="74"/>
  <c r="E59" i="74"/>
  <c r="U57" i="74"/>
  <c r="I57" i="74"/>
  <c r="V52" i="74"/>
  <c r="J52" i="74"/>
  <c r="Q57" i="74"/>
  <c r="P59" i="74"/>
  <c r="T57" i="74"/>
  <c r="H57" i="74"/>
  <c r="U52" i="74"/>
  <c r="I52" i="74"/>
  <c r="O59" i="74"/>
  <c r="S57" i="74"/>
  <c r="G57" i="74"/>
  <c r="T52" i="74"/>
  <c r="H52" i="74"/>
  <c r="N59" i="74"/>
  <c r="R57" i="74"/>
  <c r="F57" i="74"/>
  <c r="S52" i="74"/>
  <c r="G52" i="74"/>
  <c r="M59" i="74"/>
  <c r="AE14" i="74"/>
  <c r="AE22" i="74"/>
  <c r="AE16" i="74"/>
  <c r="AE18" i="74"/>
  <c r="AE20" i="74"/>
  <c r="AE47" i="73"/>
  <c r="AE24" i="73"/>
  <c r="X59" i="72"/>
  <c r="L59" i="72"/>
  <c r="P57" i="72"/>
  <c r="W59" i="72"/>
  <c r="K59" i="72"/>
  <c r="O57" i="72"/>
  <c r="P52" i="72"/>
  <c r="V59" i="72"/>
  <c r="J59" i="72"/>
  <c r="N57" i="72"/>
  <c r="O52" i="72"/>
  <c r="R52" i="72"/>
  <c r="U59" i="72"/>
  <c r="I59" i="72"/>
  <c r="M57" i="72"/>
  <c r="N52" i="72"/>
  <c r="T59" i="72"/>
  <c r="H59" i="72"/>
  <c r="X57" i="72"/>
  <c r="L57" i="72"/>
  <c r="M52" i="72"/>
  <c r="W52" i="72"/>
  <c r="S59" i="72"/>
  <c r="G59" i="72"/>
  <c r="W57" i="72"/>
  <c r="K57" i="72"/>
  <c r="X52" i="72"/>
  <c r="L52" i="72"/>
  <c r="K52" i="72"/>
  <c r="F52" i="72"/>
  <c r="Q52" i="72"/>
  <c r="R59" i="72"/>
  <c r="F59" i="72"/>
  <c r="V57" i="72"/>
  <c r="J57" i="72"/>
  <c r="Q59" i="72"/>
  <c r="E59" i="72"/>
  <c r="U57" i="72"/>
  <c r="I57" i="72"/>
  <c r="V52" i="72"/>
  <c r="J52" i="72"/>
  <c r="E52" i="72"/>
  <c r="Y52" i="72" s="1"/>
  <c r="P59" i="72"/>
  <c r="T57" i="72"/>
  <c r="H57" i="72"/>
  <c r="U52" i="72"/>
  <c r="I52" i="72"/>
  <c r="O59" i="72"/>
  <c r="S57" i="72"/>
  <c r="G57" i="72"/>
  <c r="T52" i="72"/>
  <c r="H52" i="72"/>
  <c r="N59" i="72"/>
  <c r="R57" i="72"/>
  <c r="F57" i="72"/>
  <c r="S52" i="72"/>
  <c r="G52" i="72"/>
  <c r="M59" i="72"/>
  <c r="Q57" i="72"/>
  <c r="E57" i="72"/>
  <c r="AE14" i="72"/>
  <c r="AE16" i="72"/>
  <c r="AE22" i="72"/>
  <c r="AE18" i="72"/>
  <c r="AE47" i="71"/>
  <c r="AE24" i="71"/>
  <c r="AE47" i="70"/>
  <c r="AE24" i="70"/>
  <c r="AE47" i="69"/>
  <c r="AE24" i="69"/>
  <c r="AD20" i="12"/>
  <c r="AE47" i="74" l="1"/>
  <c r="AE24" i="74"/>
  <c r="AE47" i="72"/>
  <c r="AE24" i="72"/>
  <c r="AD24" i="12"/>
  <c r="X59" i="12" l="1"/>
  <c r="V59" i="12"/>
  <c r="T59" i="12"/>
  <c r="R59" i="12"/>
  <c r="P59" i="12"/>
  <c r="N59" i="12"/>
  <c r="L59" i="12"/>
  <c r="J59" i="12"/>
  <c r="H59" i="12"/>
  <c r="F59" i="12"/>
  <c r="X57" i="12"/>
  <c r="V57" i="12"/>
  <c r="T57" i="12"/>
  <c r="R57" i="12"/>
  <c r="P57" i="12"/>
  <c r="N57" i="12"/>
  <c r="L57" i="12"/>
  <c r="J57" i="12"/>
  <c r="H57" i="12"/>
  <c r="F57" i="12"/>
  <c r="W52" i="12"/>
  <c r="U52" i="12"/>
  <c r="S52" i="12"/>
  <c r="Q52" i="12"/>
  <c r="O52" i="12"/>
  <c r="M52" i="12"/>
  <c r="K52" i="12"/>
  <c r="I52" i="12"/>
  <c r="G52" i="12"/>
  <c r="E52" i="12"/>
  <c r="Y52" i="12" s="1"/>
  <c r="W59" i="12"/>
  <c r="U59" i="12"/>
  <c r="S59" i="12"/>
  <c r="Q59" i="12"/>
  <c r="O59" i="12"/>
  <c r="M59" i="12"/>
  <c r="K59" i="12"/>
  <c r="I59" i="12"/>
  <c r="G59" i="12"/>
  <c r="E59" i="12"/>
  <c r="W57" i="12"/>
  <c r="U57" i="12"/>
  <c r="S57" i="12"/>
  <c r="Q57" i="12"/>
  <c r="O57" i="12"/>
  <c r="M57" i="12"/>
  <c r="K57" i="12"/>
  <c r="I57" i="12"/>
  <c r="G57" i="12"/>
  <c r="E57" i="12"/>
  <c r="X52" i="12"/>
  <c r="V52" i="12"/>
  <c r="T52" i="12"/>
  <c r="R52" i="12"/>
  <c r="P52" i="12"/>
  <c r="N52" i="12"/>
  <c r="L52" i="12"/>
  <c r="J52" i="12"/>
  <c r="H52" i="12"/>
  <c r="F52" i="12"/>
  <c r="AE22" i="12"/>
  <c r="AE14" i="12"/>
  <c r="AE16" i="12"/>
  <c r="AE18" i="12"/>
  <c r="AE20" i="12"/>
  <c r="AE47" i="12" l="1"/>
  <c r="AE24" i="12"/>
</calcChain>
</file>

<file path=xl/sharedStrings.xml><?xml version="1.0" encoding="utf-8"?>
<sst xmlns="http://schemas.openxmlformats.org/spreadsheetml/2006/main" count="429" uniqueCount="72">
  <si>
    <t>SINIF:</t>
  </si>
  <si>
    <t>DERS:</t>
  </si>
  <si>
    <t>DÖNEM</t>
  </si>
  <si>
    <t>YAZILI</t>
  </si>
  <si>
    <t>NOT BAREMİ</t>
  </si>
  <si>
    <t>SORULAR</t>
  </si>
  <si>
    <t>TOPLAM</t>
  </si>
  <si>
    <t>ÜSTTEKİ BEYAZ KISIMLARI DOLDURUNUZ</t>
  </si>
  <si>
    <t>PUANI</t>
  </si>
  <si>
    <t>BOŞ bırakılan sorulara   -   yazıp ENTER'e basınız.</t>
  </si>
  <si>
    <t>SORULARA GÖRE BAŞARI DURUMU</t>
  </si>
  <si>
    <t>SIRA NO</t>
  </si>
  <si>
    <t>OKUL NO</t>
  </si>
  <si>
    <t>ADI SOYADI</t>
  </si>
  <si>
    <t>SORULAR - KAZANIM PUANI</t>
  </si>
  <si>
    <t>ALDIĞI NOTA GÖRE ÖĞREN.SAYISI VE BAŞARI YÜZDESİ</t>
  </si>
  <si>
    <t>BAŞARI GRAFİĞİ</t>
  </si>
  <si>
    <t>NOTLAR</t>
  </si>
  <si>
    <t>ÖĞRENCİ SAYISI</t>
  </si>
  <si>
    <t>BAŞARI        %</t>
  </si>
  <si>
    <t>PEKİYİ</t>
  </si>
  <si>
    <t>(85,00-100)</t>
  </si>
  <si>
    <t>İYİ</t>
  </si>
  <si>
    <t>(70,00-84,99)</t>
  </si>
  <si>
    <t>ORTA</t>
  </si>
  <si>
    <t>(60,00-69,99)</t>
  </si>
  <si>
    <t>GEÇER</t>
  </si>
  <si>
    <t>(50,00-59,99)</t>
  </si>
  <si>
    <t>GEÇMEZ</t>
  </si>
  <si>
    <t>(0-49,99)</t>
  </si>
  <si>
    <t>KAZANIMLAR</t>
  </si>
  <si>
    <t xml:space="preserve"> </t>
  </si>
  <si>
    <t>SINIF BAŞARI ORANI
 ( % )</t>
  </si>
  <si>
    <t>ORTALAMA</t>
  </si>
  <si>
    <t>TAM DOĞRU SORU SAYISI</t>
  </si>
  <si>
    <t>TAM YANLIŞ SORU SAYISI</t>
  </si>
  <si>
    <t>KISMEN DOĞRU CEVAP SY.</t>
  </si>
  <si>
    <t>CEVAP VERİLMEYEN SORU SAYISI</t>
  </si>
  <si>
    <t xml:space="preserve">BAŞARI YÜZDESİ % </t>
  </si>
  <si>
    <t>DERS ÖĞRETMENİ</t>
  </si>
  <si>
    <t>OKUL MÜDÜRÜ</t>
  </si>
  <si>
    <t>…………………………………….</t>
  </si>
  <si>
    <t>BİYOLOJİ</t>
  </si>
  <si>
    <t>COĞRAFYA</t>
  </si>
  <si>
    <t>DİN KÜLTÜRÜ AHLAK BİLGİSİ</t>
  </si>
  <si>
    <t>FELSEFE</t>
  </si>
  <si>
    <t>FİZİK</t>
  </si>
  <si>
    <t>KİMYA</t>
  </si>
  <si>
    <t>MATEMATİK</t>
  </si>
  <si>
    <t>SEÇMELİ MATEMATİK</t>
  </si>
  <si>
    <t>SEÇMELİ TEMEL DİNİ BİLGİLER</t>
  </si>
  <si>
    <t>TARİH</t>
  </si>
  <si>
    <t>İNGİLİZCE</t>
  </si>
  <si>
    <t>DERS</t>
  </si>
  <si>
    <t>9A</t>
  </si>
  <si>
    <t>9B</t>
  </si>
  <si>
    <t>9D</t>
  </si>
  <si>
    <t>9E</t>
  </si>
  <si>
    <t>9N</t>
  </si>
  <si>
    <t>9R</t>
  </si>
  <si>
    <t>9S</t>
  </si>
  <si>
    <t>BEDEN EĞİTİMİ VE SPOR</t>
  </si>
  <si>
    <t>REHBERLİK</t>
  </si>
  <si>
    <t>SAĞLIK BİLGİSİ VE TRAFİK KÜLTÜRÜ</t>
  </si>
  <si>
    <t>SEÇMELİ ADABI MUAŞERET</t>
  </si>
  <si>
    <t>SEÇMELİ DİKSİYON VE HİTABET</t>
  </si>
  <si>
    <t>SEÇMELİ PEYGAMBERİMİZİN HAYATI</t>
  </si>
  <si>
    <t>SEÇMELİ PROJE TASARIM VE UYGULAMALARI</t>
  </si>
  <si>
    <t>TÜRK DİLİ VE EDEBİYATI</t>
  </si>
  <si>
    <t>SINAV TARİHİ</t>
  </si>
  <si>
    <t>ŞEHİT SERCAN YAZAR MESLEKİ VE TEKNİK ANADOLU LİSESİ
2023 - 2024 ÖĞRETİM YILI ORTAK SINAV DEĞERLENDİRME ÇİZELGESİ</t>
  </si>
  <si>
    <t>Sıddık OKAY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</si>
</sst>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charset val="162"/>
    </font>
    <font>
      <sz val="10"/>
      <name val="Arial"/>
      <charset val="162"/>
    </font>
    <font>
      <sz val="10"/>
      <name val="Verdana"/>
      <family val="2"/>
    </font>
    <font>
      <b/>
      <i/>
      <sz val="22"/>
      <name val="Arial Narrow"/>
      <family val="2"/>
      <charset val="162"/>
    </font>
    <font>
      <b/>
      <sz val="12"/>
      <name val="Verdana"/>
      <family val="2"/>
    </font>
    <font>
      <i/>
      <sz val="10"/>
      <name val="Times New Roman"/>
      <family val="1"/>
    </font>
    <font>
      <b/>
      <i/>
      <sz val="22"/>
      <color theme="0"/>
      <name val="Times New Roman"/>
      <family val="1"/>
      <charset val="162"/>
    </font>
    <font>
      <b/>
      <i/>
      <sz val="10"/>
      <name val="Verdana"/>
      <family val="2"/>
    </font>
    <font>
      <b/>
      <sz val="10"/>
      <name val="Verdana"/>
      <family val="2"/>
      <charset val="162"/>
    </font>
    <font>
      <b/>
      <i/>
      <sz val="8"/>
      <name val="Verdana"/>
      <family val="2"/>
      <charset val="162"/>
    </font>
    <font>
      <i/>
      <sz val="10"/>
      <name val="Verdana"/>
      <family val="2"/>
    </font>
    <font>
      <b/>
      <sz val="10"/>
      <name val="Arial"/>
      <family val="2"/>
      <charset val="162"/>
    </font>
    <font>
      <b/>
      <i/>
      <sz val="8"/>
      <name val="Verdana"/>
      <family val="2"/>
    </font>
    <font>
      <sz val="8"/>
      <name val="Verdana"/>
      <family val="2"/>
    </font>
    <font>
      <sz val="10"/>
      <name val="Verdana"/>
      <family val="2"/>
      <charset val="162"/>
    </font>
    <font>
      <b/>
      <sz val="8"/>
      <color indexed="10"/>
      <name val="Verdana"/>
      <family val="2"/>
      <charset val="162"/>
    </font>
    <font>
      <b/>
      <sz val="8"/>
      <name val="Verdana"/>
      <family val="2"/>
      <charset val="162"/>
    </font>
    <font>
      <sz val="10"/>
      <name val="Arial"/>
      <family val="2"/>
      <charset val="162"/>
    </font>
    <font>
      <sz val="10"/>
      <color indexed="9"/>
      <name val="Verdana"/>
      <family val="2"/>
    </font>
    <font>
      <b/>
      <i/>
      <sz val="10"/>
      <name val="Times New Roman Tur"/>
      <family val="1"/>
      <charset val="162"/>
    </font>
    <font>
      <sz val="10"/>
      <name val="Times New Roman Tur"/>
      <family val="1"/>
      <charset val="162"/>
    </font>
    <font>
      <b/>
      <sz val="10"/>
      <name val="Verdana"/>
      <family val="2"/>
    </font>
    <font>
      <b/>
      <sz val="7"/>
      <name val="Verdana"/>
      <family val="2"/>
    </font>
    <font>
      <sz val="8"/>
      <color indexed="10"/>
      <name val="Verdana"/>
      <family val="2"/>
    </font>
    <font>
      <b/>
      <sz val="11"/>
      <name val="Verdana"/>
      <family val="2"/>
    </font>
    <font>
      <b/>
      <i/>
      <sz val="11"/>
      <name val="Times New Roman"/>
      <family val="1"/>
      <charset val="162"/>
    </font>
    <font>
      <b/>
      <i/>
      <sz val="11"/>
      <name val="Times New Roman"/>
      <family val="1"/>
    </font>
    <font>
      <b/>
      <sz val="11"/>
      <color indexed="10"/>
      <name val="Verdana"/>
      <family val="2"/>
    </font>
    <font>
      <b/>
      <i/>
      <sz val="11"/>
      <name val="Verdana"/>
      <family val="2"/>
    </font>
    <font>
      <b/>
      <sz val="9"/>
      <name val="Verdana"/>
      <family val="2"/>
      <charset val="162"/>
    </font>
    <font>
      <sz val="10"/>
      <color indexed="10"/>
      <name val="Verdana"/>
      <family val="2"/>
    </font>
    <font>
      <sz val="12"/>
      <name val="Verdana"/>
      <family val="2"/>
      <charset val="162"/>
    </font>
    <font>
      <b/>
      <sz val="12"/>
      <name val="Times New Roman"/>
      <family val="1"/>
    </font>
    <font>
      <b/>
      <sz val="12"/>
      <name val="Times New Roman"/>
      <family val="1"/>
      <charset val="162"/>
    </font>
    <font>
      <b/>
      <sz val="20"/>
      <name val="Arial"/>
      <family val="2"/>
      <charset val="162"/>
    </font>
    <font>
      <b/>
      <sz val="18"/>
      <color rgb="FFFF0000"/>
      <name val="Times New Roman"/>
      <family val="1"/>
      <charset val="162"/>
    </font>
    <font>
      <b/>
      <sz val="36"/>
      <color rgb="FFFF0000"/>
      <name val="Arial"/>
      <family val="2"/>
      <charset val="162"/>
    </font>
    <font>
      <b/>
      <sz val="18"/>
      <name val="Arial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rgb="FFFF0000"/>
        </stop>
        <stop position="0.5">
          <color theme="4"/>
        </stop>
        <stop position="1">
          <color rgb="FFFF0000"/>
        </stop>
      </gradient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7" borderId="21" xfId="0" applyFont="1" applyFill="1" applyBorder="1" applyAlignment="1">
      <alignment horizontal="center" vertical="center" textRotation="90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justify" vertical="center"/>
    </xf>
    <xf numFmtId="0" fontId="13" fillId="0" borderId="0" xfId="0" applyFont="1" applyAlignment="1">
      <alignment vertical="center"/>
    </xf>
    <xf numFmtId="0" fontId="2" fillId="7" borderId="28" xfId="0" applyFont="1" applyFill="1" applyBorder="1" applyAlignment="1">
      <alignment horizontal="center" vertical="center"/>
    </xf>
    <xf numFmtId="0" fontId="14" fillId="7" borderId="29" xfId="0" applyFont="1" applyFill="1" applyBorder="1" applyAlignment="1">
      <alignment horizontal="center" vertical="center" shrinkToFit="1"/>
    </xf>
    <xf numFmtId="0" fontId="14" fillId="7" borderId="29" xfId="0" applyFont="1" applyFill="1" applyBorder="1" applyAlignment="1">
      <alignment vertical="center" shrinkToFit="1"/>
    </xf>
    <xf numFmtId="0" fontId="1" fillId="7" borderId="29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 shrinkToFit="1"/>
    </xf>
    <xf numFmtId="0" fontId="14" fillId="7" borderId="32" xfId="0" applyFont="1" applyFill="1" applyBorder="1" applyAlignment="1">
      <alignment vertical="center" shrinkToFit="1"/>
    </xf>
    <xf numFmtId="0" fontId="17" fillId="7" borderId="32" xfId="0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8" borderId="7" xfId="0" applyFont="1" applyFill="1" applyBorder="1" applyAlignment="1">
      <alignment vertical="center"/>
    </xf>
    <xf numFmtId="0" fontId="2" fillId="8" borderId="11" xfId="0" applyFont="1" applyFill="1" applyBorder="1" applyAlignment="1">
      <alignment vertical="center"/>
    </xf>
    <xf numFmtId="0" fontId="2" fillId="7" borderId="32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vertical="center"/>
    </xf>
    <xf numFmtId="0" fontId="2" fillId="1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21" fillId="0" borderId="4" xfId="0" applyFont="1" applyBorder="1" applyAlignment="1">
      <alignment vertical="center"/>
    </xf>
    <xf numFmtId="2" fontId="11" fillId="4" borderId="4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6" fillId="4" borderId="1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" fontId="24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" fillId="12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41" xfId="0" applyFont="1" applyBorder="1" applyAlignment="1">
      <alignment vertical="center"/>
    </xf>
    <xf numFmtId="0" fontId="2" fillId="12" borderId="42" xfId="0" applyFont="1" applyFill="1" applyBorder="1" applyAlignment="1">
      <alignment horizontal="center" vertical="center"/>
    </xf>
    <xf numFmtId="0" fontId="30" fillId="11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32" fillId="3" borderId="7" xfId="0" applyFont="1" applyFill="1" applyBorder="1" applyAlignment="1">
      <alignment vertical="center"/>
    </xf>
    <xf numFmtId="0" fontId="32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0" fontId="17" fillId="0" borderId="0" xfId="0" applyFont="1"/>
    <xf numFmtId="0" fontId="34" fillId="0" borderId="12" xfId="0" applyFont="1" applyBorder="1" applyAlignment="1">
      <alignment vertical="center"/>
    </xf>
    <xf numFmtId="0" fontId="34" fillId="0" borderId="46" xfId="0" applyFont="1" applyBorder="1" applyAlignment="1">
      <alignment vertical="center"/>
    </xf>
    <xf numFmtId="0" fontId="34" fillId="0" borderId="51" xfId="0" applyFont="1" applyBorder="1" applyAlignment="1">
      <alignment vertical="center"/>
    </xf>
    <xf numFmtId="0" fontId="35" fillId="0" borderId="5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4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 wrapText="1" shrinkToFit="1"/>
    </xf>
    <xf numFmtId="0" fontId="37" fillId="0" borderId="12" xfId="0" applyFont="1" applyBorder="1" applyAlignment="1">
      <alignment horizontal="center" vertical="center" wrapText="1" shrinkToFit="1"/>
    </xf>
    <xf numFmtId="0" fontId="37" fillId="0" borderId="49" xfId="0" applyFont="1" applyBorder="1" applyAlignment="1">
      <alignment horizontal="center" vertical="center" wrapText="1" shrinkToFit="1"/>
    </xf>
    <xf numFmtId="0" fontId="37" fillId="0" borderId="50" xfId="0" applyFont="1" applyBorder="1" applyAlignment="1">
      <alignment horizontal="center" vertical="center" wrapText="1" shrinkToFit="1"/>
    </xf>
    <xf numFmtId="0" fontId="37" fillId="0" borderId="51" xfId="0" applyFont="1" applyBorder="1" applyAlignment="1">
      <alignment horizontal="center" vertical="center" wrapText="1" shrinkToFit="1"/>
    </xf>
    <xf numFmtId="0" fontId="37" fillId="0" borderId="52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29" fillId="6" borderId="7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1" fillId="4" borderId="39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left" vertical="center"/>
    </xf>
    <xf numFmtId="0" fontId="20" fillId="9" borderId="8" xfId="0" applyFont="1" applyFill="1" applyBorder="1" applyAlignment="1">
      <alignment horizontal="left" vertical="center"/>
    </xf>
    <xf numFmtId="0" fontId="20" fillId="9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 wrapText="1"/>
    </xf>
    <xf numFmtId="1" fontId="7" fillId="11" borderId="34" xfId="0" applyNumberFormat="1" applyFont="1" applyFill="1" applyBorder="1" applyAlignment="1">
      <alignment horizontal="center" vertical="center"/>
    </xf>
    <xf numFmtId="1" fontId="7" fillId="11" borderId="9" xfId="0" applyNumberFormat="1" applyFont="1" applyFill="1" applyBorder="1" applyAlignment="1">
      <alignment horizontal="center" vertical="center"/>
    </xf>
    <xf numFmtId="1" fontId="7" fillId="11" borderId="10" xfId="0" applyNumberFormat="1" applyFont="1" applyFill="1" applyBorder="1" applyAlignment="1">
      <alignment horizontal="center" vertical="center"/>
    </xf>
    <xf numFmtId="1" fontId="7" fillId="11" borderId="35" xfId="0" applyNumberFormat="1" applyFont="1" applyFill="1" applyBorder="1" applyAlignment="1">
      <alignment horizontal="center" vertical="center"/>
    </xf>
    <xf numFmtId="1" fontId="7" fillId="11" borderId="6" xfId="0" applyNumberFormat="1" applyFont="1" applyFill="1" applyBorder="1" applyAlignment="1">
      <alignment horizontal="center" vertical="center"/>
    </xf>
    <xf numFmtId="1" fontId="7" fillId="11" borderId="36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textRotation="90"/>
    </xf>
    <xf numFmtId="0" fontId="9" fillId="7" borderId="25" xfId="0" applyFont="1" applyFill="1" applyBorder="1" applyAlignment="1">
      <alignment horizontal="center" vertical="center" textRotation="90"/>
    </xf>
    <xf numFmtId="0" fontId="9" fillId="7" borderId="17" xfId="0" applyFont="1" applyFill="1" applyBorder="1" applyAlignment="1">
      <alignment horizontal="center" vertical="center" textRotation="90"/>
    </xf>
    <xf numFmtId="0" fontId="9" fillId="7" borderId="26" xfId="0" applyFont="1" applyFill="1" applyBorder="1" applyAlignment="1">
      <alignment horizontal="center" vertical="center" textRotation="90"/>
    </xf>
    <xf numFmtId="0" fontId="9" fillId="7" borderId="17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11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78EA-4E51-A33D-6C405625D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'9N'!$Y$12:$Y$52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B-4A3E-A266-0262F3563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85EB-4315-8FB1-8B6A9810B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'9R'!$Y$12:$Y$52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6-4394-B70D-D8D771AC7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94B6-4469-A3EC-CC424BF8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'9S'!$Y$12:$Y$52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2-4B2B-9008-497F6E4CF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'9A'!$Y$12:$Y$52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E-4D4C-BCBC-990525E9C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A5A9-4799-A9A3-A2C1BFDF6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'9B'!$Y$12:$Y$52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F-4732-94DB-175EC907B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DAB4-453F-8B5F-70C1B60E0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'9D'!$Y$12:$Y$52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3-46A4-8DB5-B0C06A576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EF39-4FBA-AFDD-76C33A28E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'9E'!$Y$12:$Y$52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A-4E09-9F2B-217BE41C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D201-4C85-8603-A40AFD8C8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trlProps/ctrlProp1.xml><?xml version="1.0" encoding="utf-8"?>
<formControlPr xmlns="http://schemas.microsoft.com/office/spreadsheetml/2009/9/main" objectType="Spin" dx="22" fmlaLink="$A$1" max="2" min="1" page="10"/>
</file>

<file path=xl/ctrlProps/ctrlProp2.xml><?xml version="1.0" encoding="utf-8"?>
<formControlPr xmlns="http://schemas.microsoft.com/office/spreadsheetml/2009/9/main" objectType="Spin" dx="22" fmlaLink="$A$5" max="3" min="1" page="10"/>
</file>

<file path=xl/ctrlProps/ctrlProp3.xml><?xml version="1.0" encoding="utf-8"?>
<formControlPr xmlns="http://schemas.microsoft.com/office/spreadsheetml/2009/9/main" objectType="List" dx="22" fmlaLink="$K$1" fmlaRange="$M$1:$M$19" sel="9" val="0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</xdr:rowOff>
        </xdr:from>
        <xdr:to>
          <xdr:col>3</xdr:col>
          <xdr:colOff>0</xdr:colOff>
          <xdr:row>3</xdr:row>
          <xdr:rowOff>106680</xdr:rowOff>
        </xdr:to>
        <xdr:sp macro="" textlink="">
          <xdr:nvSpPr>
            <xdr:cNvPr id="66561" name="Spinner 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0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</xdr:row>
          <xdr:rowOff>7620</xdr:rowOff>
        </xdr:from>
        <xdr:to>
          <xdr:col>3</xdr:col>
          <xdr:colOff>0</xdr:colOff>
          <xdr:row>7</xdr:row>
          <xdr:rowOff>106680</xdr:rowOff>
        </xdr:to>
        <xdr:sp macro="" textlink="">
          <xdr:nvSpPr>
            <xdr:cNvPr id="66562" name="Spinner 2" hidden="1">
              <a:extLst>
                <a:ext uri="{63B3BB69-23CF-44E3-9099-C40C66FF867C}">
                  <a14:compatExt spid="_x0000_s66562"/>
                </a:ext>
                <a:ext uri="{FF2B5EF4-FFF2-40B4-BE49-F238E27FC236}">
                  <a16:creationId xmlns:a16="http://schemas.microsoft.com/office/drawing/2014/main" id="{00000000-0008-0000-0000-00000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0</xdr:row>
          <xdr:rowOff>83820</xdr:rowOff>
        </xdr:from>
        <xdr:to>
          <xdr:col>8</xdr:col>
          <xdr:colOff>441960</xdr:colOff>
          <xdr:row>24</xdr:row>
          <xdr:rowOff>76200</xdr:rowOff>
        </xdr:to>
        <xdr:sp macro="" textlink="">
          <xdr:nvSpPr>
            <xdr:cNvPr id="66564" name="List Box 4" hidden="1">
              <a:extLst>
                <a:ext uri="{63B3BB69-23CF-44E3-9099-C40C66FF867C}">
                  <a14:compatExt spid="_x0000_s66564"/>
                </a:ext>
                <a:ext uri="{FF2B5EF4-FFF2-40B4-BE49-F238E27FC236}">
                  <a16:creationId xmlns:a16="http://schemas.microsoft.com/office/drawing/2014/main" id="{00000000-0008-0000-0000-00000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5"/>
  <sheetViews>
    <sheetView showGridLines="0" tabSelected="1" workbookViewId="0">
      <selection activeCell="A10" sqref="A10:F14"/>
    </sheetView>
  </sheetViews>
  <sheetFormatPr defaultColWidth="0" defaultRowHeight="13.2" zeroHeight="1" x14ac:dyDescent="0.25"/>
  <cols>
    <col min="1" max="1" width="9.33203125" customWidth="1"/>
    <col min="2" max="9" width="9.109375" customWidth="1"/>
    <col min="10" max="16384" width="9.109375" hidden="1"/>
  </cols>
  <sheetData>
    <row r="1" spans="1:13" ht="12" customHeight="1" x14ac:dyDescent="0.25">
      <c r="A1" s="90">
        <v>1</v>
      </c>
      <c r="B1" s="91"/>
      <c r="C1" s="84"/>
      <c r="D1" s="91" t="s">
        <v>2</v>
      </c>
      <c r="E1" s="91"/>
      <c r="F1" s="94"/>
      <c r="K1">
        <v>9</v>
      </c>
      <c r="L1">
        <v>1</v>
      </c>
      <c r="M1" t="s">
        <v>61</v>
      </c>
    </row>
    <row r="2" spans="1:13" ht="12" customHeight="1" x14ac:dyDescent="0.25">
      <c r="A2" s="92"/>
      <c r="B2" s="93"/>
      <c r="C2" s="83"/>
      <c r="D2" s="93"/>
      <c r="E2" s="93"/>
      <c r="F2" s="95"/>
      <c r="L2">
        <v>2</v>
      </c>
      <c r="M2" t="s">
        <v>42</v>
      </c>
    </row>
    <row r="3" spans="1:13" ht="12" customHeight="1" x14ac:dyDescent="0.25">
      <c r="A3" s="92"/>
      <c r="B3" s="93"/>
      <c r="C3" s="83"/>
      <c r="D3" s="93"/>
      <c r="E3" s="93"/>
      <c r="F3" s="95"/>
      <c r="L3">
        <v>3</v>
      </c>
      <c r="M3" t="s">
        <v>43</v>
      </c>
    </row>
    <row r="4" spans="1:13" ht="12" customHeight="1" x14ac:dyDescent="0.25">
      <c r="A4" s="92"/>
      <c r="B4" s="93"/>
      <c r="C4" s="83"/>
      <c r="D4" s="93"/>
      <c r="E4" s="93"/>
      <c r="F4" s="95"/>
      <c r="L4">
        <v>4</v>
      </c>
      <c r="M4" t="s">
        <v>44</v>
      </c>
    </row>
    <row r="5" spans="1:13" ht="12" customHeight="1" x14ac:dyDescent="0.25">
      <c r="A5" s="92">
        <v>1</v>
      </c>
      <c r="B5" s="93"/>
      <c r="C5" s="83"/>
      <c r="D5" s="93" t="s">
        <v>3</v>
      </c>
      <c r="E5" s="93"/>
      <c r="F5" s="95"/>
      <c r="L5">
        <v>5</v>
      </c>
      <c r="M5" t="s">
        <v>45</v>
      </c>
    </row>
    <row r="6" spans="1:13" ht="12" customHeight="1" x14ac:dyDescent="0.25">
      <c r="A6" s="92"/>
      <c r="B6" s="93"/>
      <c r="C6" s="83"/>
      <c r="D6" s="93"/>
      <c r="E6" s="93"/>
      <c r="F6" s="95"/>
      <c r="L6">
        <v>6</v>
      </c>
      <c r="M6" t="s">
        <v>46</v>
      </c>
    </row>
    <row r="7" spans="1:13" ht="12" customHeight="1" x14ac:dyDescent="0.25">
      <c r="A7" s="92"/>
      <c r="B7" s="93"/>
      <c r="C7" s="83"/>
      <c r="D7" s="93"/>
      <c r="E7" s="93"/>
      <c r="F7" s="95"/>
      <c r="L7">
        <v>7</v>
      </c>
      <c r="M7" t="s">
        <v>52</v>
      </c>
    </row>
    <row r="8" spans="1:13" ht="12" customHeight="1" thickBot="1" x14ac:dyDescent="0.3">
      <c r="A8" s="96"/>
      <c r="B8" s="97"/>
      <c r="C8" s="85"/>
      <c r="D8" s="97"/>
      <c r="E8" s="97"/>
      <c r="F8" s="98"/>
      <c r="L8">
        <v>8</v>
      </c>
      <c r="M8" t="s">
        <v>47</v>
      </c>
    </row>
    <row r="9" spans="1:13" ht="32.25" customHeight="1" x14ac:dyDescent="0.25">
      <c r="A9" s="90" t="s">
        <v>53</v>
      </c>
      <c r="B9" s="91"/>
      <c r="C9" s="91"/>
      <c r="D9" s="91"/>
      <c r="E9" s="91"/>
      <c r="F9" s="94"/>
      <c r="L9">
        <v>9</v>
      </c>
      <c r="M9" t="s">
        <v>48</v>
      </c>
    </row>
    <row r="10" spans="1:13" x14ac:dyDescent="0.25">
      <c r="A10" s="99" t="str">
        <f>VLOOKUP(K1,DERS,2,FALSE)</f>
        <v>MATEMATİK</v>
      </c>
      <c r="B10" s="100"/>
      <c r="C10" s="100"/>
      <c r="D10" s="100"/>
      <c r="E10" s="100"/>
      <c r="F10" s="101"/>
      <c r="L10">
        <v>10</v>
      </c>
      <c r="M10" s="82" t="s">
        <v>62</v>
      </c>
    </row>
    <row r="11" spans="1:13" x14ac:dyDescent="0.25">
      <c r="A11" s="99"/>
      <c r="B11" s="100"/>
      <c r="C11" s="100"/>
      <c r="D11" s="100"/>
      <c r="E11" s="100"/>
      <c r="F11" s="101"/>
      <c r="L11">
        <v>11</v>
      </c>
      <c r="M11" t="s">
        <v>63</v>
      </c>
    </row>
    <row r="12" spans="1:13" x14ac:dyDescent="0.25">
      <c r="A12" s="99"/>
      <c r="B12" s="100"/>
      <c r="C12" s="100"/>
      <c r="D12" s="100"/>
      <c r="E12" s="100"/>
      <c r="F12" s="101"/>
      <c r="L12">
        <v>12</v>
      </c>
      <c r="M12" t="s">
        <v>64</v>
      </c>
    </row>
    <row r="13" spans="1:13" x14ac:dyDescent="0.25">
      <c r="A13" s="99"/>
      <c r="B13" s="100"/>
      <c r="C13" s="100"/>
      <c r="D13" s="100"/>
      <c r="E13" s="100"/>
      <c r="F13" s="101"/>
      <c r="L13">
        <v>13</v>
      </c>
      <c r="M13" t="s">
        <v>65</v>
      </c>
    </row>
    <row r="14" spans="1:13" ht="13.8" thickBot="1" x14ac:dyDescent="0.3">
      <c r="A14" s="102"/>
      <c r="B14" s="103"/>
      <c r="C14" s="103"/>
      <c r="D14" s="103"/>
      <c r="E14" s="103"/>
      <c r="F14" s="104"/>
      <c r="L14">
        <v>14</v>
      </c>
      <c r="M14" t="s">
        <v>49</v>
      </c>
    </row>
    <row r="15" spans="1:13" x14ac:dyDescent="0.25">
      <c r="A15" s="86" t="s">
        <v>69</v>
      </c>
      <c r="B15" s="86"/>
      <c r="C15" s="86"/>
      <c r="D15" s="86"/>
      <c r="E15" s="86"/>
      <c r="F15" s="86"/>
      <c r="L15">
        <v>15</v>
      </c>
      <c r="M15" t="s">
        <v>66</v>
      </c>
    </row>
    <row r="16" spans="1:13" x14ac:dyDescent="0.25">
      <c r="A16" s="87"/>
      <c r="B16" s="87"/>
      <c r="C16" s="87"/>
      <c r="D16" s="87"/>
      <c r="E16" s="87"/>
      <c r="F16" s="87"/>
      <c r="L16">
        <v>16</v>
      </c>
      <c r="M16" t="s">
        <v>67</v>
      </c>
    </row>
    <row r="17" spans="1:13" x14ac:dyDescent="0.25">
      <c r="A17" s="87"/>
      <c r="B17" s="87"/>
      <c r="C17" s="87"/>
      <c r="D17" s="87"/>
      <c r="E17" s="87"/>
      <c r="F17" s="87"/>
      <c r="L17">
        <v>17</v>
      </c>
      <c r="M17" t="s">
        <v>50</v>
      </c>
    </row>
    <row r="18" spans="1:13" x14ac:dyDescent="0.25">
      <c r="A18" s="88">
        <v>45232</v>
      </c>
      <c r="B18" s="89"/>
      <c r="C18" s="89"/>
      <c r="D18" s="89"/>
      <c r="E18" s="89"/>
      <c r="F18" s="89"/>
      <c r="L18">
        <v>18</v>
      </c>
      <c r="M18" t="s">
        <v>51</v>
      </c>
    </row>
    <row r="19" spans="1:13" x14ac:dyDescent="0.25">
      <c r="A19" s="89"/>
      <c r="B19" s="89"/>
      <c r="C19" s="89"/>
      <c r="D19" s="89"/>
      <c r="E19" s="89"/>
      <c r="F19" s="89"/>
      <c r="L19">
        <v>19</v>
      </c>
      <c r="M19" t="s">
        <v>68</v>
      </c>
    </row>
    <row r="20" spans="1:13" x14ac:dyDescent="0.25">
      <c r="A20" s="89"/>
      <c r="B20" s="89"/>
      <c r="C20" s="89"/>
      <c r="D20" s="89"/>
      <c r="E20" s="89"/>
      <c r="F20" s="89"/>
    </row>
    <row r="21" spans="1:13" x14ac:dyDescent="0.25">
      <c r="A21" s="89"/>
      <c r="B21" s="89"/>
      <c r="C21" s="89"/>
      <c r="D21" s="89"/>
      <c r="E21" s="89"/>
      <c r="F21" s="89"/>
    </row>
    <row r="22" spans="1:13" x14ac:dyDescent="0.25">
      <c r="A22" s="89"/>
      <c r="B22" s="89"/>
      <c r="C22" s="89"/>
      <c r="D22" s="89"/>
      <c r="E22" s="89"/>
      <c r="F22" s="89"/>
    </row>
    <row r="23" spans="1:13" x14ac:dyDescent="0.25">
      <c r="A23" s="89"/>
      <c r="B23" s="89"/>
      <c r="C23" s="89"/>
      <c r="D23" s="89"/>
      <c r="E23" s="89"/>
      <c r="F23" s="89"/>
    </row>
    <row r="24" spans="1:13" x14ac:dyDescent="0.25">
      <c r="A24" s="89"/>
      <c r="B24" s="89"/>
      <c r="C24" s="89"/>
      <c r="D24" s="89"/>
      <c r="E24" s="89"/>
      <c r="F24" s="89"/>
    </row>
    <row r="25" spans="1:13" x14ac:dyDescent="0.25">
      <c r="A25" s="89"/>
      <c r="B25" s="89"/>
      <c r="C25" s="89"/>
      <c r="D25" s="89"/>
      <c r="E25" s="89"/>
      <c r="F25" s="89"/>
    </row>
  </sheetData>
  <mergeCells count="8">
    <mergeCell ref="A15:F17"/>
    <mergeCell ref="A18:F25"/>
    <mergeCell ref="A1:B4"/>
    <mergeCell ref="D1:F4"/>
    <mergeCell ref="A5:B8"/>
    <mergeCell ref="D5:F8"/>
    <mergeCell ref="A10:F14"/>
    <mergeCell ref="A9:F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Spinner 1">
              <controlPr defaultSize="0" autoPict="0">
                <anchor moveWithCells="1" sizeWithCells="1">
                  <from>
                    <xdr:col>2</xdr:col>
                    <xdr:colOff>0</xdr:colOff>
                    <xdr:row>0</xdr:row>
                    <xdr:rowOff>7620</xdr:rowOff>
                  </from>
                  <to>
                    <xdr:col>3</xdr:col>
                    <xdr:colOff>0</xdr:colOff>
                    <xdr:row>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Spinner 2">
              <controlPr defaultSize="0" autoPict="0">
                <anchor moveWithCells="1" sizeWithCells="1">
                  <from>
                    <xdr:col>2</xdr:col>
                    <xdr:colOff>0</xdr:colOff>
                    <xdr:row>4</xdr:row>
                    <xdr:rowOff>7620</xdr:rowOff>
                  </from>
                  <to>
                    <xdr:col>3</xdr:col>
                    <xdr:colOff>0</xdr:colOff>
                    <xdr:row>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6" name="List Box 4">
              <controlPr defaultSize="0" autoLine="0" autoPict="0">
                <anchor moveWithCells="1">
                  <from>
                    <xdr:col>6</xdr:col>
                    <xdr:colOff>45720</xdr:colOff>
                    <xdr:row>0</xdr:row>
                    <xdr:rowOff>83820</xdr:rowOff>
                  </from>
                  <to>
                    <xdr:col>8</xdr:col>
                    <xdr:colOff>441960</xdr:colOff>
                    <xdr:row>24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70"/>
  <sheetViews>
    <sheetView showGridLines="0" zoomScale="60" zoomScaleNormal="60" workbookViewId="0">
      <selection activeCell="C12" sqref="C12:C35"/>
    </sheetView>
  </sheetViews>
  <sheetFormatPr defaultColWidth="9.109375" defaultRowHeight="12.6" x14ac:dyDescent="0.25"/>
  <cols>
    <col min="1" max="1" width="3.33203125" style="3" customWidth="1"/>
    <col min="2" max="2" width="7" style="3" customWidth="1"/>
    <col min="3" max="3" width="9" style="3" customWidth="1"/>
    <col min="4" max="4" width="23.44140625" style="3" bestFit="1" customWidth="1"/>
    <col min="5" max="19" width="6.33203125" style="3" customWidth="1"/>
    <col min="20" max="20" width="6.6640625" style="3" customWidth="1"/>
    <col min="21" max="24" width="6.33203125" style="3" customWidth="1"/>
    <col min="25" max="25" width="8.44140625" style="3" customWidth="1"/>
    <col min="26" max="26" width="0.5546875" style="3" hidden="1" customWidth="1"/>
    <col min="27" max="27" width="3.88671875" style="3" customWidth="1"/>
    <col min="28" max="28" width="3.109375" style="3" customWidth="1"/>
    <col min="29" max="29" width="12.44140625" style="3" bestFit="1" customWidth="1"/>
    <col min="30" max="30" width="9" style="3" customWidth="1"/>
    <col min="31" max="31" width="8" style="3" customWidth="1"/>
    <col min="32" max="32" width="1.109375" style="3" customWidth="1"/>
    <col min="33" max="35" width="3.109375" style="3" customWidth="1"/>
    <col min="36" max="36" width="54" style="3" customWidth="1"/>
    <col min="37" max="37" width="3.109375" style="3" customWidth="1"/>
    <col min="38" max="38" width="2.44140625" style="3" customWidth="1"/>
    <col min="39" max="39" width="3.109375" style="3" customWidth="1"/>
    <col min="40" max="40" width="2.88671875" style="3" customWidth="1"/>
    <col min="41" max="16384" width="9.109375" style="3"/>
  </cols>
  <sheetData>
    <row r="1" spans="1:40" ht="12.75" customHeight="1" thickTop="1" x14ac:dyDescent="0.25">
      <c r="A1" s="1"/>
      <c r="B1" s="156" t="s">
        <v>70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2"/>
    </row>
    <row r="2" spans="1:40" ht="35.25" customHeight="1" x14ac:dyDescent="0.25">
      <c r="A2" s="4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5"/>
    </row>
    <row r="3" spans="1:40" ht="35.25" customHeight="1" x14ac:dyDescent="0.25">
      <c r="A3" s="4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5"/>
    </row>
    <row r="4" spans="1:40" s="8" customFormat="1" ht="31.5" customHeight="1" x14ac:dyDescent="0.25">
      <c r="A4" s="6"/>
      <c r="B4" s="78"/>
      <c r="C4" s="79"/>
      <c r="D4" s="80" t="s">
        <v>0</v>
      </c>
      <c r="E4" s="159" t="s">
        <v>54</v>
      </c>
      <c r="F4" s="159"/>
      <c r="G4" s="159"/>
      <c r="H4" s="159"/>
      <c r="I4" s="160" t="s">
        <v>1</v>
      </c>
      <c r="J4" s="111"/>
      <c r="K4" s="161" t="str">
        <f>SDERS</f>
        <v>MATEMATİK</v>
      </c>
      <c r="L4" s="161"/>
      <c r="M4" s="161"/>
      <c r="N4" s="161"/>
      <c r="O4" s="161"/>
      <c r="P4" s="161"/>
      <c r="Q4" s="161"/>
      <c r="R4" s="161"/>
      <c r="S4" s="161"/>
      <c r="T4" s="162"/>
      <c r="U4" s="79">
        <f>DERS!A1</f>
        <v>1</v>
      </c>
      <c r="V4" s="111" t="s">
        <v>2</v>
      </c>
      <c r="W4" s="111"/>
      <c r="X4" s="79">
        <f>DERS!A5</f>
        <v>1</v>
      </c>
      <c r="Y4" s="111" t="s">
        <v>3</v>
      </c>
      <c r="Z4" s="111"/>
      <c r="AA4" s="111"/>
      <c r="AB4" s="111"/>
      <c r="AC4" s="79"/>
      <c r="AD4" s="79"/>
      <c r="AE4" s="81"/>
      <c r="AF4" s="160" t="str">
        <f>CONCATENATE("SINAV TARİHİ : ",TEXT(DERS!A18,"GG/AA/YYY"))</f>
        <v>SINAV TARİHİ : 02/11/2023</v>
      </c>
      <c r="AG4" s="111"/>
      <c r="AH4" s="111"/>
      <c r="AI4" s="111"/>
      <c r="AJ4" s="111"/>
      <c r="AK4" s="111"/>
      <c r="AL4" s="111"/>
      <c r="AM4" s="163"/>
      <c r="AN4" s="7"/>
    </row>
    <row r="5" spans="1:40" ht="8.25" customHeight="1" x14ac:dyDescent="0.25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5">
      <c r="A6" s="4"/>
      <c r="B6" s="155" t="s">
        <v>4</v>
      </c>
      <c r="C6" s="15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33" t="s">
        <v>7</v>
      </c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5"/>
    </row>
    <row r="7" spans="1:40" ht="24.75" customHeight="1" x14ac:dyDescent="0.25">
      <c r="A7" s="4"/>
      <c r="B7" s="155"/>
      <c r="C7" s="15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5"/>
    </row>
    <row r="8" spans="1:40" ht="8.25" customHeight="1" thickBot="1" x14ac:dyDescent="0.3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33" t="s">
        <v>9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5"/>
    </row>
    <row r="9" spans="1:40" ht="20.25" customHeight="1" thickTop="1" thickBot="1" x14ac:dyDescent="0.3">
      <c r="A9" s="4"/>
      <c r="B9" s="134" t="s">
        <v>10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6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5"/>
    </row>
    <row r="10" spans="1:40" ht="44.25" customHeight="1" thickTop="1" x14ac:dyDescent="0.25">
      <c r="A10" s="4"/>
      <c r="B10" s="137" t="s">
        <v>11</v>
      </c>
      <c r="C10" s="139" t="s">
        <v>12</v>
      </c>
      <c r="D10" s="141" t="s">
        <v>13</v>
      </c>
      <c r="E10" s="143" t="s">
        <v>14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9" t="s">
        <v>6</v>
      </c>
      <c r="AB10" s="20"/>
      <c r="AC10" s="146" t="s">
        <v>15</v>
      </c>
      <c r="AD10" s="147"/>
      <c r="AE10" s="148"/>
      <c r="AF10" s="21"/>
      <c r="AG10" s="149" t="s">
        <v>16</v>
      </c>
      <c r="AH10" s="150"/>
      <c r="AI10" s="150"/>
      <c r="AJ10" s="150"/>
      <c r="AK10" s="150"/>
      <c r="AL10" s="150"/>
      <c r="AM10" s="151"/>
      <c r="AN10" s="22"/>
    </row>
    <row r="11" spans="1:40" x14ac:dyDescent="0.25">
      <c r="A11" s="4"/>
      <c r="B11" s="138"/>
      <c r="C11" s="140"/>
      <c r="D11" s="142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5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52" t="s">
        <v>17</v>
      </c>
      <c r="AD12" s="153" t="s">
        <v>18</v>
      </c>
      <c r="AE12" s="154" t="s">
        <v>19</v>
      </c>
      <c r="AN12" s="5"/>
    </row>
    <row r="13" spans="1:40" ht="19.5" customHeight="1" x14ac:dyDescent="0.25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52"/>
      <c r="AD13" s="153"/>
      <c r="AE13" s="154"/>
      <c r="AN13" s="5"/>
    </row>
    <row r="14" spans="1:40" ht="19.5" customHeight="1" x14ac:dyDescent="0.25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31">
        <f>COUNTIF(Y12:Y51,"&gt;84,99")</f>
        <v>0</v>
      </c>
      <c r="AE14" s="132" t="e">
        <f>AD14/$AD$24*100</f>
        <v>#DIV/0!</v>
      </c>
      <c r="AN14" s="5"/>
    </row>
    <row r="15" spans="1:40" ht="19.5" customHeight="1" x14ac:dyDescent="0.25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31"/>
      <c r="AE15" s="132"/>
      <c r="AN15" s="5"/>
    </row>
    <row r="16" spans="1:40" ht="19.5" customHeight="1" x14ac:dyDescent="0.25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31">
        <f>COUNTIF(Y12:Y51,"&gt;69,99")-AD14</f>
        <v>0</v>
      </c>
      <c r="AE16" s="132" t="e">
        <f>AD16/$AD$24*100</f>
        <v>#DIV/0!</v>
      </c>
      <c r="AN16" s="5"/>
    </row>
    <row r="17" spans="1:55" ht="19.5" customHeight="1" x14ac:dyDescent="0.25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31"/>
      <c r="AE17" s="132"/>
      <c r="AN17" s="5"/>
    </row>
    <row r="18" spans="1:55" ht="19.5" customHeight="1" x14ac:dyDescent="0.25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31">
        <f>COUNTIF(Y12:Y51,"&gt;59,99")-(AD16+AD14)</f>
        <v>0</v>
      </c>
      <c r="AE18" s="132" t="e">
        <f>(AD18*100)/$AD$24</f>
        <v>#DIV/0!</v>
      </c>
      <c r="AN18" s="5"/>
    </row>
    <row r="19" spans="1:55" ht="19.5" customHeight="1" x14ac:dyDescent="0.25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31"/>
      <c r="AE19" s="132"/>
      <c r="AN19" s="5"/>
    </row>
    <row r="20" spans="1:55" ht="19.5" customHeight="1" x14ac:dyDescent="0.25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31">
        <f>COUNTIF(Y12:Y51,"&gt;49,99")-(AD14+AD16+AD18)</f>
        <v>0</v>
      </c>
      <c r="AE20" s="132" t="e">
        <f>(AD20*100)/$AD$24</f>
        <v>#DIV/0!</v>
      </c>
      <c r="AN20" s="5"/>
    </row>
    <row r="21" spans="1:55" ht="19.5" customHeight="1" x14ac:dyDescent="0.25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31"/>
      <c r="AE21" s="132"/>
      <c r="AN21" s="5"/>
    </row>
    <row r="22" spans="1:55" ht="19.5" customHeight="1" x14ac:dyDescent="0.25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31">
        <f>COUNTIF(Y12:Y51,"&lt;50")-AC24</f>
        <v>0</v>
      </c>
      <c r="AE22" s="132" t="e">
        <f>AD22/$AD$24*100</f>
        <v>#DIV/0!</v>
      </c>
      <c r="AN22" s="5"/>
    </row>
    <row r="23" spans="1:55" ht="19.5" customHeight="1" x14ac:dyDescent="0.25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31"/>
      <c r="AE23" s="132"/>
      <c r="AN23" s="5"/>
    </row>
    <row r="24" spans="1:55" ht="19.5" customHeight="1" x14ac:dyDescent="0.25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ht="19.5" customHeight="1" x14ac:dyDescent="0.25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28" t="s">
        <v>5</v>
      </c>
      <c r="AD25" s="129"/>
      <c r="AE25" s="128" t="s">
        <v>30</v>
      </c>
      <c r="AF25" s="130"/>
      <c r="AG25" s="130"/>
      <c r="AH25" s="130"/>
      <c r="AI25" s="130"/>
      <c r="AJ25" s="129"/>
      <c r="AN25" s="5"/>
    </row>
    <row r="26" spans="1:55" ht="19.5" customHeight="1" x14ac:dyDescent="0.25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18" t="s">
        <v>31</v>
      </c>
      <c r="AF26" s="119"/>
      <c r="AG26" s="119"/>
      <c r="AH26" s="119"/>
      <c r="AI26" s="119"/>
      <c r="AJ26" s="120"/>
      <c r="AN26" s="5"/>
    </row>
    <row r="27" spans="1:55" ht="19.5" customHeight="1" x14ac:dyDescent="0.25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18"/>
      <c r="AF27" s="119"/>
      <c r="AG27" s="119"/>
      <c r="AH27" s="119"/>
      <c r="AI27" s="119"/>
      <c r="AJ27" s="120"/>
      <c r="AN27" s="5"/>
    </row>
    <row r="28" spans="1:55" ht="19.5" customHeight="1" x14ac:dyDescent="0.25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18"/>
      <c r="AF28" s="119"/>
      <c r="AG28" s="119"/>
      <c r="AH28" s="119"/>
      <c r="AI28" s="119"/>
      <c r="AJ28" s="120"/>
      <c r="AN28" s="5"/>
    </row>
    <row r="29" spans="1:55" ht="19.5" customHeight="1" x14ac:dyDescent="0.25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18"/>
      <c r="AF29" s="119"/>
      <c r="AG29" s="119"/>
      <c r="AH29" s="119"/>
      <c r="AI29" s="119"/>
      <c r="AJ29" s="120"/>
      <c r="AN29" s="5"/>
    </row>
    <row r="30" spans="1:55" ht="19.5" customHeight="1" x14ac:dyDescent="0.25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18"/>
      <c r="AF30" s="119"/>
      <c r="AG30" s="119"/>
      <c r="AH30" s="119"/>
      <c r="AI30" s="119"/>
      <c r="AJ30" s="120"/>
      <c r="AN30" s="5"/>
    </row>
    <row r="31" spans="1:55" ht="19.5" customHeight="1" x14ac:dyDescent="0.25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18"/>
      <c r="AF31" s="119"/>
      <c r="AG31" s="119"/>
      <c r="AH31" s="119"/>
      <c r="AI31" s="119"/>
      <c r="AJ31" s="120"/>
      <c r="AN31" s="5"/>
    </row>
    <row r="32" spans="1:55" ht="19.5" customHeight="1" x14ac:dyDescent="0.25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18"/>
      <c r="AF32" s="119"/>
      <c r="AG32" s="119"/>
      <c r="AH32" s="119"/>
      <c r="AI32" s="119"/>
      <c r="AJ32" s="120"/>
      <c r="AN32" s="5"/>
    </row>
    <row r="33" spans="1:40" ht="19.5" customHeight="1" x14ac:dyDescent="0.25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18"/>
      <c r="AF33" s="119"/>
      <c r="AG33" s="119"/>
      <c r="AH33" s="119"/>
      <c r="AI33" s="119"/>
      <c r="AJ33" s="120"/>
      <c r="AN33" s="5"/>
    </row>
    <row r="34" spans="1:40" ht="19.5" customHeight="1" x14ac:dyDescent="0.25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18"/>
      <c r="AF34" s="119"/>
      <c r="AG34" s="119"/>
      <c r="AH34" s="119"/>
      <c r="AI34" s="119"/>
      <c r="AJ34" s="120"/>
      <c r="AN34" s="5"/>
    </row>
    <row r="35" spans="1:40" ht="19.5" customHeight="1" x14ac:dyDescent="0.25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18" t="s">
        <v>31</v>
      </c>
      <c r="AF35" s="119"/>
      <c r="AG35" s="119"/>
      <c r="AH35" s="119"/>
      <c r="AI35" s="119"/>
      <c r="AJ35" s="120"/>
      <c r="AN35" s="5"/>
    </row>
    <row r="36" spans="1:40" ht="19.5" customHeight="1" x14ac:dyDescent="0.25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18" t="s">
        <v>31</v>
      </c>
      <c r="AF36" s="119"/>
      <c r="AG36" s="119"/>
      <c r="AH36" s="119"/>
      <c r="AI36" s="119"/>
      <c r="AJ36" s="120"/>
      <c r="AN36" s="5"/>
    </row>
    <row r="37" spans="1:40" ht="19.5" customHeight="1" x14ac:dyDescent="0.25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18" t="s">
        <v>31</v>
      </c>
      <c r="AF37" s="119"/>
      <c r="AG37" s="119"/>
      <c r="AH37" s="119"/>
      <c r="AI37" s="119"/>
      <c r="AJ37" s="120"/>
      <c r="AN37" s="5"/>
    </row>
    <row r="38" spans="1:40" ht="19.5" customHeight="1" x14ac:dyDescent="0.25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18" t="s">
        <v>31</v>
      </c>
      <c r="AF38" s="119"/>
      <c r="AG38" s="119"/>
      <c r="AH38" s="119"/>
      <c r="AI38" s="119"/>
      <c r="AJ38" s="120"/>
      <c r="AK38" s="16"/>
      <c r="AN38" s="5"/>
    </row>
    <row r="39" spans="1:40" ht="19.5" customHeight="1" x14ac:dyDescent="0.25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18" t="s">
        <v>31</v>
      </c>
      <c r="AF39" s="119"/>
      <c r="AG39" s="119"/>
      <c r="AH39" s="119"/>
      <c r="AI39" s="119"/>
      <c r="AJ39" s="120"/>
      <c r="AK39" s="16"/>
      <c r="AN39" s="5"/>
    </row>
    <row r="40" spans="1:40" ht="19.5" customHeight="1" x14ac:dyDescent="0.25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18" t="s">
        <v>31</v>
      </c>
      <c r="AF40" s="119"/>
      <c r="AG40" s="119"/>
      <c r="AH40" s="119"/>
      <c r="AI40" s="119"/>
      <c r="AJ40" s="120"/>
      <c r="AK40" s="16"/>
      <c r="AN40" s="5"/>
    </row>
    <row r="41" spans="1:40" ht="19.5" customHeight="1" x14ac:dyDescent="0.25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18"/>
      <c r="AF41" s="119"/>
      <c r="AG41" s="119"/>
      <c r="AH41" s="119"/>
      <c r="AI41" s="119"/>
      <c r="AJ41" s="120"/>
      <c r="AK41" s="16"/>
      <c r="AN41" s="5"/>
    </row>
    <row r="42" spans="1:40" ht="19.5" customHeight="1" x14ac:dyDescent="0.25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18"/>
      <c r="AF42" s="119"/>
      <c r="AG42" s="119"/>
      <c r="AH42" s="119"/>
      <c r="AI42" s="119"/>
      <c r="AJ42" s="120"/>
      <c r="AK42" s="16"/>
      <c r="AN42" s="5"/>
    </row>
    <row r="43" spans="1:40" ht="19.5" customHeight="1" x14ac:dyDescent="0.25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18" t="s">
        <v>31</v>
      </c>
      <c r="AF43" s="119"/>
      <c r="AG43" s="119"/>
      <c r="AH43" s="119"/>
      <c r="AI43" s="119"/>
      <c r="AJ43" s="120"/>
      <c r="AK43" s="16"/>
      <c r="AN43" s="5"/>
    </row>
    <row r="44" spans="1:40" ht="19.5" customHeight="1" x14ac:dyDescent="0.25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18" t="s">
        <v>31</v>
      </c>
      <c r="AF44" s="119"/>
      <c r="AG44" s="119"/>
      <c r="AH44" s="119"/>
      <c r="AI44" s="119"/>
      <c r="AJ44" s="120"/>
      <c r="AK44" s="16"/>
      <c r="AN44" s="5"/>
    </row>
    <row r="45" spans="1:40" ht="19.5" customHeight="1" x14ac:dyDescent="0.25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18" t="s">
        <v>31</v>
      </c>
      <c r="AF45" s="119"/>
      <c r="AG45" s="119"/>
      <c r="AH45" s="119"/>
      <c r="AI45" s="119"/>
      <c r="AJ45" s="120"/>
      <c r="AK45" s="16"/>
      <c r="AN45" s="5"/>
    </row>
    <row r="46" spans="1:40" ht="19.5" customHeight="1" x14ac:dyDescent="0.25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5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21" t="s">
        <v>32</v>
      </c>
      <c r="AD47" s="121"/>
      <c r="AE47" s="122" t="e">
        <f>SUM(AE14:AE21)</f>
        <v>#DIV/0!</v>
      </c>
      <c r="AF47" s="123"/>
      <c r="AG47" s="123"/>
      <c r="AH47" s="123"/>
      <c r="AI47" s="123"/>
      <c r="AJ47" s="124"/>
      <c r="AK47" s="16"/>
      <c r="AN47" s="5"/>
    </row>
    <row r="48" spans="1:40" ht="19.5" customHeight="1" x14ac:dyDescent="0.25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21"/>
      <c r="AD48" s="121"/>
      <c r="AE48" s="125"/>
      <c r="AF48" s="126"/>
      <c r="AG48" s="126"/>
      <c r="AH48" s="126"/>
      <c r="AI48" s="126"/>
      <c r="AJ48" s="127"/>
      <c r="AK48" s="16"/>
      <c r="AN48" s="5"/>
    </row>
    <row r="49" spans="1:40" ht="19.5" customHeight="1" x14ac:dyDescent="0.25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5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5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3">
      <c r="A52" s="48"/>
      <c r="B52" s="112" t="s">
        <v>33</v>
      </c>
      <c r="C52" s="113"/>
      <c r="D52" s="114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5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5">
      <c r="A54" s="58"/>
      <c r="B54" s="115" t="s">
        <v>5</v>
      </c>
      <c r="C54" s="116"/>
      <c r="D54" s="117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5">
      <c r="A55" s="4"/>
      <c r="B55" s="106" t="s">
        <v>34</v>
      </c>
      <c r="C55" s="107"/>
      <c r="D55" s="108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5">
      <c r="A56" s="4"/>
      <c r="B56" s="106" t="s">
        <v>35</v>
      </c>
      <c r="C56" s="107"/>
      <c r="D56" s="108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3">
      <c r="A57" s="4"/>
      <c r="B57" s="106" t="s">
        <v>36</v>
      </c>
      <c r="C57" s="107"/>
      <c r="D57" s="108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5">
      <c r="A58" s="4"/>
      <c r="B58" s="106" t="s">
        <v>37</v>
      </c>
      <c r="C58" s="107"/>
      <c r="D58" s="108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5">
      <c r="A59" s="4"/>
      <c r="B59" s="106" t="s">
        <v>38</v>
      </c>
      <c r="C59" s="107"/>
      <c r="D59" s="108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5">
      <c r="A60" s="4"/>
      <c r="AB60" s="16"/>
      <c r="AD60" s="16"/>
      <c r="AE60" s="68"/>
      <c r="AH60" s="18"/>
      <c r="AN60" s="5"/>
    </row>
    <row r="61" spans="1:40" x14ac:dyDescent="0.25">
      <c r="A61" s="4"/>
      <c r="AB61" s="16"/>
      <c r="AD61" s="16"/>
      <c r="AE61" s="68"/>
      <c r="AH61" s="18"/>
      <c r="AN61" s="5"/>
    </row>
    <row r="62" spans="1:40" x14ac:dyDescent="0.25">
      <c r="A62" s="4"/>
      <c r="AB62" s="16"/>
      <c r="AD62" s="16"/>
      <c r="AE62" s="109"/>
      <c r="AF62" s="109"/>
      <c r="AG62" s="109"/>
      <c r="AH62" s="109"/>
      <c r="AI62" s="109"/>
      <c r="AJ62" s="109"/>
      <c r="AN62" s="5"/>
    </row>
    <row r="63" spans="1:40" x14ac:dyDescent="0.25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10"/>
      <c r="AF63" s="110"/>
      <c r="AG63" s="110"/>
      <c r="AH63" s="110"/>
      <c r="AI63" s="110"/>
      <c r="AJ63" s="110"/>
      <c r="AN63" s="5"/>
    </row>
    <row r="64" spans="1:40" x14ac:dyDescent="0.25">
      <c r="A64" s="4"/>
      <c r="AB64" s="16"/>
      <c r="AC64" s="16"/>
      <c r="AD64" s="16"/>
      <c r="AE64" s="110"/>
      <c r="AF64" s="110"/>
      <c r="AG64" s="110"/>
      <c r="AH64" s="110"/>
      <c r="AI64" s="110"/>
      <c r="AJ64" s="110"/>
      <c r="AN64" s="5"/>
    </row>
    <row r="65" spans="1:40" x14ac:dyDescent="0.25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6.2" x14ac:dyDescent="0.25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5">
      <c r="A67" s="4"/>
      <c r="AB67" s="16"/>
      <c r="AN67" s="5"/>
    </row>
    <row r="68" spans="1:40" x14ac:dyDescent="0.25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2" thickBot="1" x14ac:dyDescent="0.3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2" thickTop="1" x14ac:dyDescent="0.25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B6:C7"/>
    <mergeCell ref="AC6:AM7"/>
    <mergeCell ref="B1:AM3"/>
    <mergeCell ref="E4:H4"/>
    <mergeCell ref="I4:J4"/>
    <mergeCell ref="K4:T4"/>
    <mergeCell ref="AF4:AM4"/>
    <mergeCell ref="AD16:AD17"/>
    <mergeCell ref="AE16:AE17"/>
    <mergeCell ref="AC8:AM9"/>
    <mergeCell ref="B9:Y9"/>
    <mergeCell ref="B10:B11"/>
    <mergeCell ref="C10:C11"/>
    <mergeCell ref="D10:D11"/>
    <mergeCell ref="E10:X10"/>
    <mergeCell ref="AC10:AE10"/>
    <mergeCell ref="AG10:AM10"/>
    <mergeCell ref="AC12:AC13"/>
    <mergeCell ref="AD12:AD13"/>
    <mergeCell ref="AE12:AE13"/>
    <mergeCell ref="AD14:AD15"/>
    <mergeCell ref="AE14:AE15"/>
    <mergeCell ref="AD18:AD19"/>
    <mergeCell ref="AE18:AE19"/>
    <mergeCell ref="AD20:AD21"/>
    <mergeCell ref="AE20:AE21"/>
    <mergeCell ref="AD22:AD23"/>
    <mergeCell ref="AE22:AE23"/>
    <mergeCell ref="AE35:AJ35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E34:AJ34"/>
    <mergeCell ref="AC47:AD48"/>
    <mergeCell ref="AE47:AJ48"/>
    <mergeCell ref="AE36:AJ36"/>
    <mergeCell ref="AE37:AJ37"/>
    <mergeCell ref="AE38:AJ38"/>
    <mergeCell ref="AE39:AJ39"/>
    <mergeCell ref="AE40:AJ40"/>
    <mergeCell ref="AE41:AJ41"/>
    <mergeCell ref="AR24:BC24"/>
    <mergeCell ref="B59:D59"/>
    <mergeCell ref="AE62:AJ62"/>
    <mergeCell ref="AE63:AJ64"/>
    <mergeCell ref="V4:W4"/>
    <mergeCell ref="Y4:AB4"/>
    <mergeCell ref="B52:D52"/>
    <mergeCell ref="B54:D54"/>
    <mergeCell ref="B55:D55"/>
    <mergeCell ref="B56:D56"/>
    <mergeCell ref="B57:D57"/>
    <mergeCell ref="B58:D58"/>
    <mergeCell ref="AE42:AJ42"/>
    <mergeCell ref="AE43:AJ43"/>
    <mergeCell ref="AE44:AJ44"/>
    <mergeCell ref="AE45:AJ45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0E1D0-2260-4C55-9D85-17A3C66E5BFB}">
  <sheetPr>
    <pageSetUpPr fitToPage="1"/>
  </sheetPr>
  <dimension ref="A1:BC70"/>
  <sheetViews>
    <sheetView showGridLines="0" topLeftCell="A2" zoomScale="60" zoomScaleNormal="60" workbookViewId="0">
      <selection activeCell="C12" sqref="C12:D32"/>
    </sheetView>
  </sheetViews>
  <sheetFormatPr defaultColWidth="9.109375" defaultRowHeight="12.6" x14ac:dyDescent="0.25"/>
  <cols>
    <col min="1" max="1" width="3.33203125" style="3" customWidth="1"/>
    <col min="2" max="2" width="7" style="3" customWidth="1"/>
    <col min="3" max="3" width="9" style="3" customWidth="1"/>
    <col min="4" max="4" width="23.44140625" style="3" bestFit="1" customWidth="1"/>
    <col min="5" max="19" width="6.33203125" style="3" customWidth="1"/>
    <col min="20" max="20" width="6.6640625" style="3" customWidth="1"/>
    <col min="21" max="24" width="6.33203125" style="3" customWidth="1"/>
    <col min="25" max="25" width="8.44140625" style="3" customWidth="1"/>
    <col min="26" max="26" width="0.5546875" style="3" hidden="1" customWidth="1"/>
    <col min="27" max="27" width="3.88671875" style="3" customWidth="1"/>
    <col min="28" max="28" width="3.109375" style="3" customWidth="1"/>
    <col min="29" max="29" width="12.44140625" style="3" bestFit="1" customWidth="1"/>
    <col min="30" max="30" width="9" style="3" customWidth="1"/>
    <col min="31" max="31" width="8" style="3" customWidth="1"/>
    <col min="32" max="32" width="1.109375" style="3" customWidth="1"/>
    <col min="33" max="35" width="3.109375" style="3" customWidth="1"/>
    <col min="36" max="36" width="54" style="3" customWidth="1"/>
    <col min="37" max="37" width="3.109375" style="3" customWidth="1"/>
    <col min="38" max="38" width="2.44140625" style="3" customWidth="1"/>
    <col min="39" max="39" width="3.109375" style="3" customWidth="1"/>
    <col min="40" max="40" width="2.88671875" style="3" customWidth="1"/>
    <col min="41" max="16384" width="9.109375" style="3"/>
  </cols>
  <sheetData>
    <row r="1" spans="1:40" ht="12.75" customHeight="1" thickTop="1" x14ac:dyDescent="0.25">
      <c r="A1" s="1"/>
      <c r="B1" s="156" t="s">
        <v>70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2"/>
    </row>
    <row r="2" spans="1:40" ht="35.25" customHeight="1" x14ac:dyDescent="0.25">
      <c r="A2" s="4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5"/>
    </row>
    <row r="3" spans="1:40" ht="35.25" customHeight="1" x14ac:dyDescent="0.25">
      <c r="A3" s="4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5"/>
    </row>
    <row r="4" spans="1:40" s="8" customFormat="1" ht="31.5" customHeight="1" x14ac:dyDescent="0.25">
      <c r="A4" s="6"/>
      <c r="B4" s="78"/>
      <c r="C4" s="79"/>
      <c r="D4" s="80" t="s">
        <v>0</v>
      </c>
      <c r="E4" s="159" t="s">
        <v>55</v>
      </c>
      <c r="F4" s="159"/>
      <c r="G4" s="159"/>
      <c r="H4" s="159"/>
      <c r="I4" s="160" t="s">
        <v>1</v>
      </c>
      <c r="J4" s="111"/>
      <c r="K4" s="161" t="str">
        <f>SDERS</f>
        <v>MATEMATİK</v>
      </c>
      <c r="L4" s="161"/>
      <c r="M4" s="161"/>
      <c r="N4" s="161"/>
      <c r="O4" s="161"/>
      <c r="P4" s="161"/>
      <c r="Q4" s="161"/>
      <c r="R4" s="161"/>
      <c r="S4" s="161"/>
      <c r="T4" s="162"/>
      <c r="U4" s="79">
        <f>DERS!A1</f>
        <v>1</v>
      </c>
      <c r="V4" s="111" t="s">
        <v>2</v>
      </c>
      <c r="W4" s="111"/>
      <c r="X4" s="79">
        <f>DERS!A5</f>
        <v>1</v>
      </c>
      <c r="Y4" s="111" t="s">
        <v>3</v>
      </c>
      <c r="Z4" s="111"/>
      <c r="AA4" s="111"/>
      <c r="AB4" s="111"/>
      <c r="AC4" s="79"/>
      <c r="AD4" s="79"/>
      <c r="AE4" s="81"/>
      <c r="AF4" s="160" t="str">
        <f>CONCATENATE("SINAV TARİHİ : ",TEXT(DERS!A18,"GG/AA/YYY"))</f>
        <v>SINAV TARİHİ : 02/11/2023</v>
      </c>
      <c r="AG4" s="111"/>
      <c r="AH4" s="111"/>
      <c r="AI4" s="111"/>
      <c r="AJ4" s="111"/>
      <c r="AK4" s="111"/>
      <c r="AL4" s="111"/>
      <c r="AM4" s="163"/>
      <c r="AN4" s="7"/>
    </row>
    <row r="5" spans="1:40" ht="8.25" customHeight="1" x14ac:dyDescent="0.25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5">
      <c r="A6" s="4"/>
      <c r="B6" s="155" t="s">
        <v>4</v>
      </c>
      <c r="C6" s="15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33" t="s">
        <v>7</v>
      </c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5"/>
    </row>
    <row r="7" spans="1:40" ht="24.75" customHeight="1" x14ac:dyDescent="0.25">
      <c r="A7" s="4"/>
      <c r="B7" s="155"/>
      <c r="C7" s="15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5"/>
    </row>
    <row r="8" spans="1:40" ht="8.25" customHeight="1" thickBot="1" x14ac:dyDescent="0.3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33" t="s">
        <v>9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5"/>
    </row>
    <row r="9" spans="1:40" ht="20.25" customHeight="1" thickTop="1" thickBot="1" x14ac:dyDescent="0.3">
      <c r="A9" s="4"/>
      <c r="B9" s="134" t="s">
        <v>10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6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5"/>
    </row>
    <row r="10" spans="1:40" ht="44.25" customHeight="1" thickTop="1" x14ac:dyDescent="0.25">
      <c r="A10" s="4"/>
      <c r="B10" s="137" t="s">
        <v>11</v>
      </c>
      <c r="C10" s="139" t="s">
        <v>12</v>
      </c>
      <c r="D10" s="141" t="s">
        <v>13</v>
      </c>
      <c r="E10" s="143" t="s">
        <v>14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9" t="s">
        <v>6</v>
      </c>
      <c r="AB10" s="20"/>
      <c r="AC10" s="146" t="s">
        <v>15</v>
      </c>
      <c r="AD10" s="147"/>
      <c r="AE10" s="148"/>
      <c r="AF10" s="21"/>
      <c r="AG10" s="149" t="s">
        <v>16</v>
      </c>
      <c r="AH10" s="150"/>
      <c r="AI10" s="150"/>
      <c r="AJ10" s="150"/>
      <c r="AK10" s="150"/>
      <c r="AL10" s="150"/>
      <c r="AM10" s="151"/>
      <c r="AN10" s="22"/>
    </row>
    <row r="11" spans="1:40" x14ac:dyDescent="0.25">
      <c r="A11" s="4"/>
      <c r="B11" s="138"/>
      <c r="C11" s="140"/>
      <c r="D11" s="142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5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52" t="s">
        <v>17</v>
      </c>
      <c r="AD12" s="153" t="s">
        <v>18</v>
      </c>
      <c r="AE12" s="154" t="s">
        <v>19</v>
      </c>
      <c r="AN12" s="5"/>
    </row>
    <row r="13" spans="1:40" ht="19.5" customHeight="1" x14ac:dyDescent="0.25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52"/>
      <c r="AD13" s="153"/>
      <c r="AE13" s="154"/>
      <c r="AN13" s="5"/>
    </row>
    <row r="14" spans="1:40" ht="19.5" customHeight="1" x14ac:dyDescent="0.25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31">
        <f>COUNTIF(Y12:Y51,"&gt;84,99")</f>
        <v>0</v>
      </c>
      <c r="AE14" s="132" t="e">
        <f>AD14/$AD$24*100</f>
        <v>#DIV/0!</v>
      </c>
      <c r="AN14" s="5"/>
    </row>
    <row r="15" spans="1:40" ht="19.5" customHeight="1" x14ac:dyDescent="0.25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31"/>
      <c r="AE15" s="132"/>
      <c r="AN15" s="5"/>
    </row>
    <row r="16" spans="1:40" ht="19.5" customHeight="1" x14ac:dyDescent="0.25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31">
        <f>COUNTIF(Y12:Y51,"&gt;69,99")-AD14</f>
        <v>0</v>
      </c>
      <c r="AE16" s="132" t="e">
        <f>AD16/$AD$24*100</f>
        <v>#DIV/0!</v>
      </c>
      <c r="AN16" s="5"/>
    </row>
    <row r="17" spans="1:55" ht="19.5" customHeight="1" x14ac:dyDescent="0.25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31"/>
      <c r="AE17" s="132"/>
      <c r="AN17" s="5"/>
    </row>
    <row r="18" spans="1:55" ht="19.5" customHeight="1" x14ac:dyDescent="0.25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31">
        <f>COUNTIF(Y12:Y51,"&gt;59,99")-(AD16+AD14)</f>
        <v>0</v>
      </c>
      <c r="AE18" s="132" t="e">
        <f>(AD18*100)/$AD$24</f>
        <v>#DIV/0!</v>
      </c>
      <c r="AN18" s="5"/>
    </row>
    <row r="19" spans="1:55" ht="19.5" customHeight="1" x14ac:dyDescent="0.25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31"/>
      <c r="AE19" s="132"/>
      <c r="AN19" s="5"/>
    </row>
    <row r="20" spans="1:55" ht="19.5" customHeight="1" x14ac:dyDescent="0.25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31">
        <f>COUNTIF(Y12:Y51,"&gt;49,99")-(AD14+AD16+AD18)</f>
        <v>0</v>
      </c>
      <c r="AE20" s="132" t="e">
        <f>(AD20*100)/$AD$24</f>
        <v>#DIV/0!</v>
      </c>
      <c r="AN20" s="5"/>
    </row>
    <row r="21" spans="1:55" ht="19.5" customHeight="1" x14ac:dyDescent="0.25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31"/>
      <c r="AE21" s="132"/>
      <c r="AN21" s="5"/>
    </row>
    <row r="22" spans="1:55" ht="19.5" customHeight="1" x14ac:dyDescent="0.25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31">
        <f>COUNTIF(Y12:Y51,"&lt;50")-AC24</f>
        <v>0</v>
      </c>
      <c r="AE22" s="132" t="e">
        <f>AD22/$AD$24*100</f>
        <v>#DIV/0!</v>
      </c>
      <c r="AN22" s="5"/>
    </row>
    <row r="23" spans="1:55" ht="19.5" customHeight="1" x14ac:dyDescent="0.25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31"/>
      <c r="AE23" s="132"/>
      <c r="AN23" s="5"/>
    </row>
    <row r="24" spans="1:55" ht="19.5" customHeight="1" x14ac:dyDescent="0.25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ht="19.5" customHeight="1" x14ac:dyDescent="0.25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28" t="s">
        <v>5</v>
      </c>
      <c r="AD25" s="129"/>
      <c r="AE25" s="128" t="s">
        <v>30</v>
      </c>
      <c r="AF25" s="130"/>
      <c r="AG25" s="130"/>
      <c r="AH25" s="130"/>
      <c r="AI25" s="130"/>
      <c r="AJ25" s="129"/>
      <c r="AN25" s="5"/>
    </row>
    <row r="26" spans="1:55" ht="19.5" customHeight="1" x14ac:dyDescent="0.25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18" t="s">
        <v>31</v>
      </c>
      <c r="AF26" s="119"/>
      <c r="AG26" s="119"/>
      <c r="AH26" s="119"/>
      <c r="AI26" s="119"/>
      <c r="AJ26" s="120"/>
      <c r="AN26" s="5"/>
    </row>
    <row r="27" spans="1:55" ht="19.5" customHeight="1" x14ac:dyDescent="0.25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18"/>
      <c r="AF27" s="119"/>
      <c r="AG27" s="119"/>
      <c r="AH27" s="119"/>
      <c r="AI27" s="119"/>
      <c r="AJ27" s="120"/>
      <c r="AN27" s="5"/>
    </row>
    <row r="28" spans="1:55" ht="19.5" customHeight="1" x14ac:dyDescent="0.25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18"/>
      <c r="AF28" s="119"/>
      <c r="AG28" s="119"/>
      <c r="AH28" s="119"/>
      <c r="AI28" s="119"/>
      <c r="AJ28" s="120"/>
      <c r="AN28" s="5"/>
    </row>
    <row r="29" spans="1:55" ht="19.5" customHeight="1" x14ac:dyDescent="0.25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18"/>
      <c r="AF29" s="119"/>
      <c r="AG29" s="119"/>
      <c r="AH29" s="119"/>
      <c r="AI29" s="119"/>
      <c r="AJ29" s="120"/>
      <c r="AN29" s="5"/>
    </row>
    <row r="30" spans="1:55" ht="19.5" customHeight="1" x14ac:dyDescent="0.25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18"/>
      <c r="AF30" s="119"/>
      <c r="AG30" s="119"/>
      <c r="AH30" s="119"/>
      <c r="AI30" s="119"/>
      <c r="AJ30" s="120"/>
      <c r="AN30" s="5"/>
    </row>
    <row r="31" spans="1:55" ht="19.5" customHeight="1" x14ac:dyDescent="0.25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18"/>
      <c r="AF31" s="119"/>
      <c r="AG31" s="119"/>
      <c r="AH31" s="119"/>
      <c r="AI31" s="119"/>
      <c r="AJ31" s="120"/>
      <c r="AN31" s="5"/>
    </row>
    <row r="32" spans="1:55" ht="19.5" customHeight="1" x14ac:dyDescent="0.25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18"/>
      <c r="AF32" s="119"/>
      <c r="AG32" s="119"/>
      <c r="AH32" s="119"/>
      <c r="AI32" s="119"/>
      <c r="AJ32" s="120"/>
      <c r="AN32" s="5"/>
    </row>
    <row r="33" spans="1:40" ht="19.5" customHeight="1" x14ac:dyDescent="0.25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18"/>
      <c r="AF33" s="119"/>
      <c r="AG33" s="119"/>
      <c r="AH33" s="119"/>
      <c r="AI33" s="119"/>
      <c r="AJ33" s="120"/>
      <c r="AN33" s="5"/>
    </row>
    <row r="34" spans="1:40" ht="19.5" customHeight="1" x14ac:dyDescent="0.25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18"/>
      <c r="AF34" s="119"/>
      <c r="AG34" s="119"/>
      <c r="AH34" s="119"/>
      <c r="AI34" s="119"/>
      <c r="AJ34" s="120"/>
      <c r="AN34" s="5"/>
    </row>
    <row r="35" spans="1:40" ht="19.5" customHeight="1" x14ac:dyDescent="0.25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18" t="s">
        <v>31</v>
      </c>
      <c r="AF35" s="119"/>
      <c r="AG35" s="119"/>
      <c r="AH35" s="119"/>
      <c r="AI35" s="119"/>
      <c r="AJ35" s="120"/>
      <c r="AN35" s="5"/>
    </row>
    <row r="36" spans="1:40" ht="19.5" customHeight="1" x14ac:dyDescent="0.25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18" t="s">
        <v>31</v>
      </c>
      <c r="AF36" s="119"/>
      <c r="AG36" s="119"/>
      <c r="AH36" s="119"/>
      <c r="AI36" s="119"/>
      <c r="AJ36" s="120"/>
      <c r="AN36" s="5"/>
    </row>
    <row r="37" spans="1:40" ht="19.5" customHeight="1" x14ac:dyDescent="0.25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18" t="s">
        <v>31</v>
      </c>
      <c r="AF37" s="119"/>
      <c r="AG37" s="119"/>
      <c r="AH37" s="119"/>
      <c r="AI37" s="119"/>
      <c r="AJ37" s="120"/>
      <c r="AN37" s="5"/>
    </row>
    <row r="38" spans="1:40" ht="19.5" customHeight="1" x14ac:dyDescent="0.25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18" t="s">
        <v>31</v>
      </c>
      <c r="AF38" s="119"/>
      <c r="AG38" s="119"/>
      <c r="AH38" s="119"/>
      <c r="AI38" s="119"/>
      <c r="AJ38" s="120"/>
      <c r="AK38" s="16"/>
      <c r="AN38" s="5"/>
    </row>
    <row r="39" spans="1:40" ht="19.5" customHeight="1" x14ac:dyDescent="0.25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18" t="s">
        <v>31</v>
      </c>
      <c r="AF39" s="119"/>
      <c r="AG39" s="119"/>
      <c r="AH39" s="119"/>
      <c r="AI39" s="119"/>
      <c r="AJ39" s="120"/>
      <c r="AK39" s="16"/>
      <c r="AN39" s="5"/>
    </row>
    <row r="40" spans="1:40" ht="19.5" customHeight="1" x14ac:dyDescent="0.25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18" t="s">
        <v>31</v>
      </c>
      <c r="AF40" s="119"/>
      <c r="AG40" s="119"/>
      <c r="AH40" s="119"/>
      <c r="AI40" s="119"/>
      <c r="AJ40" s="120"/>
      <c r="AK40" s="16"/>
      <c r="AN40" s="5"/>
    </row>
    <row r="41" spans="1:40" ht="19.5" customHeight="1" x14ac:dyDescent="0.25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18"/>
      <c r="AF41" s="119"/>
      <c r="AG41" s="119"/>
      <c r="AH41" s="119"/>
      <c r="AI41" s="119"/>
      <c r="AJ41" s="120"/>
      <c r="AK41" s="16"/>
      <c r="AN41" s="5"/>
    </row>
    <row r="42" spans="1:40" ht="19.5" customHeight="1" x14ac:dyDescent="0.25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18"/>
      <c r="AF42" s="119"/>
      <c r="AG42" s="119"/>
      <c r="AH42" s="119"/>
      <c r="AI42" s="119"/>
      <c r="AJ42" s="120"/>
      <c r="AK42" s="16"/>
      <c r="AN42" s="5"/>
    </row>
    <row r="43" spans="1:40" ht="19.5" customHeight="1" x14ac:dyDescent="0.25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18" t="s">
        <v>31</v>
      </c>
      <c r="AF43" s="119"/>
      <c r="AG43" s="119"/>
      <c r="AH43" s="119"/>
      <c r="AI43" s="119"/>
      <c r="AJ43" s="120"/>
      <c r="AK43" s="16"/>
      <c r="AN43" s="5"/>
    </row>
    <row r="44" spans="1:40" ht="19.5" customHeight="1" x14ac:dyDescent="0.25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18" t="s">
        <v>31</v>
      </c>
      <c r="AF44" s="119"/>
      <c r="AG44" s="119"/>
      <c r="AH44" s="119"/>
      <c r="AI44" s="119"/>
      <c r="AJ44" s="120"/>
      <c r="AK44" s="16"/>
      <c r="AN44" s="5"/>
    </row>
    <row r="45" spans="1:40" ht="19.5" customHeight="1" x14ac:dyDescent="0.25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18" t="s">
        <v>31</v>
      </c>
      <c r="AF45" s="119"/>
      <c r="AG45" s="119"/>
      <c r="AH45" s="119"/>
      <c r="AI45" s="119"/>
      <c r="AJ45" s="120"/>
      <c r="AK45" s="16"/>
      <c r="AN45" s="5"/>
    </row>
    <row r="46" spans="1:40" ht="19.5" customHeight="1" x14ac:dyDescent="0.25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5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21" t="s">
        <v>32</v>
      </c>
      <c r="AD47" s="121"/>
      <c r="AE47" s="122" t="e">
        <f>SUM(AE14:AE21)</f>
        <v>#DIV/0!</v>
      </c>
      <c r="AF47" s="123"/>
      <c r="AG47" s="123"/>
      <c r="AH47" s="123"/>
      <c r="AI47" s="123"/>
      <c r="AJ47" s="124"/>
      <c r="AK47" s="16"/>
      <c r="AN47" s="5"/>
    </row>
    <row r="48" spans="1:40" ht="19.5" customHeight="1" x14ac:dyDescent="0.25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21"/>
      <c r="AD48" s="121"/>
      <c r="AE48" s="125"/>
      <c r="AF48" s="126"/>
      <c r="AG48" s="126"/>
      <c r="AH48" s="126"/>
      <c r="AI48" s="126"/>
      <c r="AJ48" s="127"/>
      <c r="AK48" s="16"/>
      <c r="AN48" s="5"/>
    </row>
    <row r="49" spans="1:40" ht="19.5" customHeight="1" x14ac:dyDescent="0.25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5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5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3">
      <c r="A52" s="48"/>
      <c r="B52" s="112" t="s">
        <v>33</v>
      </c>
      <c r="C52" s="113"/>
      <c r="D52" s="114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5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5">
      <c r="A54" s="58"/>
      <c r="B54" s="115" t="s">
        <v>5</v>
      </c>
      <c r="C54" s="116"/>
      <c r="D54" s="117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5">
      <c r="A55" s="4"/>
      <c r="B55" s="106" t="s">
        <v>34</v>
      </c>
      <c r="C55" s="107"/>
      <c r="D55" s="108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5">
      <c r="A56" s="4"/>
      <c r="B56" s="106" t="s">
        <v>35</v>
      </c>
      <c r="C56" s="107"/>
      <c r="D56" s="108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3">
      <c r="A57" s="4"/>
      <c r="B57" s="106" t="s">
        <v>36</v>
      </c>
      <c r="C57" s="107"/>
      <c r="D57" s="108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5">
      <c r="A58" s="4"/>
      <c r="B58" s="106" t="s">
        <v>37</v>
      </c>
      <c r="C58" s="107"/>
      <c r="D58" s="108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5">
      <c r="A59" s="4"/>
      <c r="B59" s="106" t="s">
        <v>38</v>
      </c>
      <c r="C59" s="107"/>
      <c r="D59" s="108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5">
      <c r="A60" s="4"/>
      <c r="AB60" s="16"/>
      <c r="AD60" s="16"/>
      <c r="AE60" s="68"/>
      <c r="AH60" s="18"/>
      <c r="AN60" s="5"/>
    </row>
    <row r="61" spans="1:40" x14ac:dyDescent="0.25">
      <c r="A61" s="4"/>
      <c r="AB61" s="16"/>
      <c r="AD61" s="16"/>
      <c r="AE61" s="68"/>
      <c r="AH61" s="18"/>
      <c r="AN61" s="5"/>
    </row>
    <row r="62" spans="1:40" x14ac:dyDescent="0.25">
      <c r="A62" s="4"/>
      <c r="AB62" s="16"/>
      <c r="AD62" s="16"/>
      <c r="AE62" s="109"/>
      <c r="AF62" s="109"/>
      <c r="AG62" s="109"/>
      <c r="AH62" s="109"/>
      <c r="AI62" s="109"/>
      <c r="AJ62" s="109"/>
      <c r="AN62" s="5"/>
    </row>
    <row r="63" spans="1:40" x14ac:dyDescent="0.25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10"/>
      <c r="AF63" s="110"/>
      <c r="AG63" s="110"/>
      <c r="AH63" s="110"/>
      <c r="AI63" s="110"/>
      <c r="AJ63" s="110"/>
      <c r="AN63" s="5"/>
    </row>
    <row r="64" spans="1:40" x14ac:dyDescent="0.25">
      <c r="A64" s="4"/>
      <c r="AB64" s="16"/>
      <c r="AC64" s="16"/>
      <c r="AD64" s="16"/>
      <c r="AE64" s="110"/>
      <c r="AF64" s="110"/>
      <c r="AG64" s="110"/>
      <c r="AH64" s="110"/>
      <c r="AI64" s="110"/>
      <c r="AJ64" s="110"/>
      <c r="AN64" s="5"/>
    </row>
    <row r="65" spans="1:40" x14ac:dyDescent="0.25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6.2" x14ac:dyDescent="0.25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5">
      <c r="A67" s="4"/>
      <c r="AB67" s="16"/>
      <c r="AN67" s="5"/>
    </row>
    <row r="68" spans="1:40" x14ac:dyDescent="0.25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2" thickBot="1" x14ac:dyDescent="0.3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2" thickTop="1" x14ac:dyDescent="0.25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E14:AE15"/>
    <mergeCell ref="AD18:AD19"/>
    <mergeCell ref="AE18:AE19"/>
    <mergeCell ref="AD20:AD21"/>
    <mergeCell ref="AE20:AE21"/>
    <mergeCell ref="AD16:AD17"/>
    <mergeCell ref="AE16:AE17"/>
    <mergeCell ref="C10:C11"/>
    <mergeCell ref="D10:D11"/>
    <mergeCell ref="E10:X10"/>
    <mergeCell ref="AC10:AE10"/>
    <mergeCell ref="AG10:AM10"/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5C612-0ED9-4EF5-A517-CF2E678DF338}">
  <sheetPr>
    <pageSetUpPr fitToPage="1"/>
  </sheetPr>
  <dimension ref="A1:BC70"/>
  <sheetViews>
    <sheetView showGridLines="0" topLeftCell="A3" zoomScale="60" zoomScaleNormal="60" workbookViewId="0">
      <selection activeCell="C42" sqref="C42:D42"/>
    </sheetView>
  </sheetViews>
  <sheetFormatPr defaultColWidth="9.109375" defaultRowHeight="12.6" x14ac:dyDescent="0.25"/>
  <cols>
    <col min="1" max="1" width="3.33203125" style="3" customWidth="1"/>
    <col min="2" max="2" width="7" style="3" customWidth="1"/>
    <col min="3" max="3" width="9" style="3" customWidth="1"/>
    <col min="4" max="4" width="23.44140625" style="3" bestFit="1" customWidth="1"/>
    <col min="5" max="19" width="6.33203125" style="3" customWidth="1"/>
    <col min="20" max="20" width="6.6640625" style="3" customWidth="1"/>
    <col min="21" max="24" width="6.33203125" style="3" customWidth="1"/>
    <col min="25" max="25" width="8.44140625" style="3" customWidth="1"/>
    <col min="26" max="26" width="0.5546875" style="3" hidden="1" customWidth="1"/>
    <col min="27" max="27" width="3.88671875" style="3" customWidth="1"/>
    <col min="28" max="28" width="3.109375" style="3" customWidth="1"/>
    <col min="29" max="29" width="12.44140625" style="3" bestFit="1" customWidth="1"/>
    <col min="30" max="30" width="9" style="3" customWidth="1"/>
    <col min="31" max="31" width="8" style="3" customWidth="1"/>
    <col min="32" max="32" width="1.109375" style="3" customWidth="1"/>
    <col min="33" max="35" width="3.109375" style="3" customWidth="1"/>
    <col min="36" max="36" width="54" style="3" customWidth="1"/>
    <col min="37" max="37" width="3.109375" style="3" customWidth="1"/>
    <col min="38" max="38" width="2.44140625" style="3" customWidth="1"/>
    <col min="39" max="39" width="3.109375" style="3" customWidth="1"/>
    <col min="40" max="40" width="2.88671875" style="3" customWidth="1"/>
    <col min="41" max="16384" width="9.109375" style="3"/>
  </cols>
  <sheetData>
    <row r="1" spans="1:40" ht="12.75" customHeight="1" thickTop="1" x14ac:dyDescent="0.25">
      <c r="A1" s="1"/>
      <c r="B1" s="156" t="s">
        <v>70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2"/>
    </row>
    <row r="2" spans="1:40" ht="35.25" customHeight="1" x14ac:dyDescent="0.25">
      <c r="A2" s="4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5"/>
    </row>
    <row r="3" spans="1:40" ht="35.25" customHeight="1" x14ac:dyDescent="0.25">
      <c r="A3" s="4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5"/>
    </row>
    <row r="4" spans="1:40" s="8" customFormat="1" ht="31.5" customHeight="1" x14ac:dyDescent="0.25">
      <c r="A4" s="6"/>
      <c r="B4" s="78"/>
      <c r="C4" s="79"/>
      <c r="D4" s="80" t="s">
        <v>0</v>
      </c>
      <c r="E4" s="159" t="s">
        <v>56</v>
      </c>
      <c r="F4" s="159"/>
      <c r="G4" s="159"/>
      <c r="H4" s="159"/>
      <c r="I4" s="160" t="s">
        <v>1</v>
      </c>
      <c r="J4" s="111"/>
      <c r="K4" s="161" t="str">
        <f>SDERS</f>
        <v>MATEMATİK</v>
      </c>
      <c r="L4" s="161"/>
      <c r="M4" s="161"/>
      <c r="N4" s="161"/>
      <c r="O4" s="161"/>
      <c r="P4" s="161"/>
      <c r="Q4" s="161"/>
      <c r="R4" s="161"/>
      <c r="S4" s="161"/>
      <c r="T4" s="162"/>
      <c r="U4" s="79">
        <f>DERS!A1</f>
        <v>1</v>
      </c>
      <c r="V4" s="111" t="s">
        <v>2</v>
      </c>
      <c r="W4" s="111"/>
      <c r="X4" s="79">
        <f>DERS!A5</f>
        <v>1</v>
      </c>
      <c r="Y4" s="111" t="s">
        <v>3</v>
      </c>
      <c r="Z4" s="111"/>
      <c r="AA4" s="111"/>
      <c r="AB4" s="111"/>
      <c r="AC4" s="79"/>
      <c r="AD4" s="79"/>
      <c r="AE4" s="81"/>
      <c r="AF4" s="160" t="str">
        <f>CONCATENATE("SINAV TARİHİ : ",TEXT(DERS!A18,"GG/AA/YYY"))</f>
        <v>SINAV TARİHİ : 02/11/2023</v>
      </c>
      <c r="AG4" s="111"/>
      <c r="AH4" s="111"/>
      <c r="AI4" s="111"/>
      <c r="AJ4" s="111"/>
      <c r="AK4" s="111"/>
      <c r="AL4" s="111"/>
      <c r="AM4" s="163"/>
      <c r="AN4" s="7"/>
    </row>
    <row r="5" spans="1:40" ht="8.25" customHeight="1" x14ac:dyDescent="0.25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5">
      <c r="A6" s="4"/>
      <c r="B6" s="155" t="s">
        <v>4</v>
      </c>
      <c r="C6" s="15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33" t="s">
        <v>7</v>
      </c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5"/>
    </row>
    <row r="7" spans="1:40" ht="24.75" customHeight="1" x14ac:dyDescent="0.25">
      <c r="A7" s="4"/>
      <c r="B7" s="155"/>
      <c r="C7" s="15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5"/>
    </row>
    <row r="8" spans="1:40" ht="8.25" customHeight="1" thickBot="1" x14ac:dyDescent="0.3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33" t="s">
        <v>9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5"/>
    </row>
    <row r="9" spans="1:40" ht="20.25" customHeight="1" thickTop="1" thickBot="1" x14ac:dyDescent="0.3">
      <c r="A9" s="4"/>
      <c r="B9" s="134" t="s">
        <v>10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6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5"/>
    </row>
    <row r="10" spans="1:40" ht="44.25" customHeight="1" thickTop="1" x14ac:dyDescent="0.25">
      <c r="A10" s="4"/>
      <c r="B10" s="137" t="s">
        <v>11</v>
      </c>
      <c r="C10" s="139" t="s">
        <v>12</v>
      </c>
      <c r="D10" s="141" t="s">
        <v>13</v>
      </c>
      <c r="E10" s="143" t="s">
        <v>14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9" t="s">
        <v>6</v>
      </c>
      <c r="AB10" s="20"/>
      <c r="AC10" s="146" t="s">
        <v>15</v>
      </c>
      <c r="AD10" s="147"/>
      <c r="AE10" s="148"/>
      <c r="AF10" s="21"/>
      <c r="AG10" s="149" t="s">
        <v>16</v>
      </c>
      <c r="AH10" s="150"/>
      <c r="AI10" s="150"/>
      <c r="AJ10" s="150"/>
      <c r="AK10" s="150"/>
      <c r="AL10" s="150"/>
      <c r="AM10" s="151"/>
      <c r="AN10" s="22"/>
    </row>
    <row r="11" spans="1:40" x14ac:dyDescent="0.25">
      <c r="A11" s="4"/>
      <c r="B11" s="138"/>
      <c r="C11" s="140"/>
      <c r="D11" s="142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5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52" t="s">
        <v>17</v>
      </c>
      <c r="AD12" s="153" t="s">
        <v>18</v>
      </c>
      <c r="AE12" s="154" t="s">
        <v>19</v>
      </c>
      <c r="AN12" s="5"/>
    </row>
    <row r="13" spans="1:40" ht="19.5" customHeight="1" x14ac:dyDescent="0.25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52"/>
      <c r="AD13" s="153"/>
      <c r="AE13" s="154"/>
      <c r="AN13" s="5"/>
    </row>
    <row r="14" spans="1:40" ht="19.5" customHeight="1" x14ac:dyDescent="0.25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31">
        <f>COUNTIF(Y12:Y51,"&gt;84,99")</f>
        <v>0</v>
      </c>
      <c r="AE14" s="132" t="e">
        <f>AD14/$AD$24*100</f>
        <v>#DIV/0!</v>
      </c>
      <c r="AN14" s="5"/>
    </row>
    <row r="15" spans="1:40" ht="19.5" customHeight="1" x14ac:dyDescent="0.25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31"/>
      <c r="AE15" s="132"/>
      <c r="AN15" s="5"/>
    </row>
    <row r="16" spans="1:40" ht="19.5" customHeight="1" x14ac:dyDescent="0.25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31">
        <f>COUNTIF(Y12:Y51,"&gt;69,99")-AD14</f>
        <v>0</v>
      </c>
      <c r="AE16" s="132" t="e">
        <f>AD16/$AD$24*100</f>
        <v>#DIV/0!</v>
      </c>
      <c r="AN16" s="5"/>
    </row>
    <row r="17" spans="1:55" ht="19.5" customHeight="1" x14ac:dyDescent="0.25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31"/>
      <c r="AE17" s="132"/>
      <c r="AN17" s="5"/>
    </row>
    <row r="18" spans="1:55" ht="19.5" customHeight="1" x14ac:dyDescent="0.25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31">
        <f>COUNTIF(Y12:Y51,"&gt;59,99")-(AD16+AD14)</f>
        <v>0</v>
      </c>
      <c r="AE18" s="132" t="e">
        <f>(AD18*100)/$AD$24</f>
        <v>#DIV/0!</v>
      </c>
      <c r="AN18" s="5"/>
    </row>
    <row r="19" spans="1:55" ht="19.5" customHeight="1" x14ac:dyDescent="0.25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31"/>
      <c r="AE19" s="132"/>
      <c r="AN19" s="5"/>
    </row>
    <row r="20" spans="1:55" ht="19.5" customHeight="1" x14ac:dyDescent="0.25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31">
        <f>COUNTIF(Y12:Y51,"&gt;49,99")-(AD14+AD16+AD18)</f>
        <v>0</v>
      </c>
      <c r="AE20" s="132" t="e">
        <f>(AD20*100)/$AD$24</f>
        <v>#DIV/0!</v>
      </c>
      <c r="AN20" s="5"/>
    </row>
    <row r="21" spans="1:55" ht="19.5" customHeight="1" x14ac:dyDescent="0.25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31"/>
      <c r="AE21" s="132"/>
      <c r="AN21" s="5"/>
    </row>
    <row r="22" spans="1:55" ht="19.5" customHeight="1" x14ac:dyDescent="0.25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31">
        <f>COUNTIF(Y12:Y51,"&lt;50")-AC24</f>
        <v>0</v>
      </c>
      <c r="AE22" s="132" t="e">
        <f>AD22/$AD$24*100</f>
        <v>#DIV/0!</v>
      </c>
      <c r="AN22" s="5"/>
    </row>
    <row r="23" spans="1:55" ht="19.5" customHeight="1" x14ac:dyDescent="0.25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31"/>
      <c r="AE23" s="132"/>
      <c r="AN23" s="5"/>
    </row>
    <row r="24" spans="1:55" ht="19.5" customHeight="1" x14ac:dyDescent="0.25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ht="19.5" customHeight="1" x14ac:dyDescent="0.25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28" t="s">
        <v>5</v>
      </c>
      <c r="AD25" s="129"/>
      <c r="AE25" s="128" t="s">
        <v>30</v>
      </c>
      <c r="AF25" s="130"/>
      <c r="AG25" s="130"/>
      <c r="AH25" s="130"/>
      <c r="AI25" s="130"/>
      <c r="AJ25" s="129"/>
      <c r="AN25" s="5"/>
    </row>
    <row r="26" spans="1:55" ht="19.5" customHeight="1" x14ac:dyDescent="0.25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18" t="s">
        <v>31</v>
      </c>
      <c r="AF26" s="119"/>
      <c r="AG26" s="119"/>
      <c r="AH26" s="119"/>
      <c r="AI26" s="119"/>
      <c r="AJ26" s="120"/>
      <c r="AN26" s="5"/>
    </row>
    <row r="27" spans="1:55" ht="19.5" customHeight="1" x14ac:dyDescent="0.25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18"/>
      <c r="AF27" s="119"/>
      <c r="AG27" s="119"/>
      <c r="AH27" s="119"/>
      <c r="AI27" s="119"/>
      <c r="AJ27" s="120"/>
      <c r="AN27" s="5"/>
    </row>
    <row r="28" spans="1:55" ht="19.5" customHeight="1" x14ac:dyDescent="0.25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18"/>
      <c r="AF28" s="119"/>
      <c r="AG28" s="119"/>
      <c r="AH28" s="119"/>
      <c r="AI28" s="119"/>
      <c r="AJ28" s="120"/>
      <c r="AN28" s="5"/>
    </row>
    <row r="29" spans="1:55" ht="19.5" customHeight="1" x14ac:dyDescent="0.25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18"/>
      <c r="AF29" s="119"/>
      <c r="AG29" s="119"/>
      <c r="AH29" s="119"/>
      <c r="AI29" s="119"/>
      <c r="AJ29" s="120"/>
      <c r="AN29" s="5"/>
    </row>
    <row r="30" spans="1:55" ht="19.5" customHeight="1" x14ac:dyDescent="0.25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18"/>
      <c r="AF30" s="119"/>
      <c r="AG30" s="119"/>
      <c r="AH30" s="119"/>
      <c r="AI30" s="119"/>
      <c r="AJ30" s="120"/>
      <c r="AN30" s="5"/>
    </row>
    <row r="31" spans="1:55" ht="19.5" customHeight="1" x14ac:dyDescent="0.25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18"/>
      <c r="AF31" s="119"/>
      <c r="AG31" s="119"/>
      <c r="AH31" s="119"/>
      <c r="AI31" s="119"/>
      <c r="AJ31" s="120"/>
      <c r="AN31" s="5"/>
    </row>
    <row r="32" spans="1:55" ht="19.5" customHeight="1" x14ac:dyDescent="0.25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18"/>
      <c r="AF32" s="119"/>
      <c r="AG32" s="119"/>
      <c r="AH32" s="119"/>
      <c r="AI32" s="119"/>
      <c r="AJ32" s="120"/>
      <c r="AN32" s="5"/>
    </row>
    <row r="33" spans="1:40" ht="19.5" customHeight="1" x14ac:dyDescent="0.25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18"/>
      <c r="AF33" s="119"/>
      <c r="AG33" s="119"/>
      <c r="AH33" s="119"/>
      <c r="AI33" s="119"/>
      <c r="AJ33" s="120"/>
      <c r="AN33" s="5"/>
    </row>
    <row r="34" spans="1:40" ht="19.5" customHeight="1" x14ac:dyDescent="0.25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18"/>
      <c r="AF34" s="119"/>
      <c r="AG34" s="119"/>
      <c r="AH34" s="119"/>
      <c r="AI34" s="119"/>
      <c r="AJ34" s="120"/>
      <c r="AN34" s="5"/>
    </row>
    <row r="35" spans="1:40" ht="19.5" customHeight="1" x14ac:dyDescent="0.25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18" t="s">
        <v>31</v>
      </c>
      <c r="AF35" s="119"/>
      <c r="AG35" s="119"/>
      <c r="AH35" s="119"/>
      <c r="AI35" s="119"/>
      <c r="AJ35" s="120"/>
      <c r="AN35" s="5"/>
    </row>
    <row r="36" spans="1:40" ht="19.5" customHeight="1" x14ac:dyDescent="0.25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18" t="s">
        <v>31</v>
      </c>
      <c r="AF36" s="119"/>
      <c r="AG36" s="119"/>
      <c r="AH36" s="119"/>
      <c r="AI36" s="119"/>
      <c r="AJ36" s="120"/>
      <c r="AN36" s="5"/>
    </row>
    <row r="37" spans="1:40" ht="19.5" customHeight="1" x14ac:dyDescent="0.25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18" t="s">
        <v>31</v>
      </c>
      <c r="AF37" s="119"/>
      <c r="AG37" s="119"/>
      <c r="AH37" s="119"/>
      <c r="AI37" s="119"/>
      <c r="AJ37" s="120"/>
      <c r="AN37" s="5"/>
    </row>
    <row r="38" spans="1:40" ht="19.5" customHeight="1" x14ac:dyDescent="0.25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18" t="s">
        <v>31</v>
      </c>
      <c r="AF38" s="119"/>
      <c r="AG38" s="119"/>
      <c r="AH38" s="119"/>
      <c r="AI38" s="119"/>
      <c r="AJ38" s="120"/>
      <c r="AK38" s="16"/>
      <c r="AN38" s="5"/>
    </row>
    <row r="39" spans="1:40" ht="19.5" customHeight="1" x14ac:dyDescent="0.25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18" t="s">
        <v>31</v>
      </c>
      <c r="AF39" s="119"/>
      <c r="AG39" s="119"/>
      <c r="AH39" s="119"/>
      <c r="AI39" s="119"/>
      <c r="AJ39" s="120"/>
      <c r="AK39" s="16"/>
      <c r="AN39" s="5"/>
    </row>
    <row r="40" spans="1:40" ht="19.5" customHeight="1" x14ac:dyDescent="0.25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18" t="s">
        <v>31</v>
      </c>
      <c r="AF40" s="119"/>
      <c r="AG40" s="119"/>
      <c r="AH40" s="119"/>
      <c r="AI40" s="119"/>
      <c r="AJ40" s="120"/>
      <c r="AK40" s="16"/>
      <c r="AN40" s="5"/>
    </row>
    <row r="41" spans="1:40" ht="19.5" customHeight="1" x14ac:dyDescent="0.25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18"/>
      <c r="AF41" s="119"/>
      <c r="AG41" s="119"/>
      <c r="AH41" s="119"/>
      <c r="AI41" s="119"/>
      <c r="AJ41" s="120"/>
      <c r="AK41" s="16"/>
      <c r="AN41" s="5"/>
    </row>
    <row r="42" spans="1:40" ht="19.5" customHeight="1" x14ac:dyDescent="0.25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18"/>
      <c r="AF42" s="119"/>
      <c r="AG42" s="119"/>
      <c r="AH42" s="119"/>
      <c r="AI42" s="119"/>
      <c r="AJ42" s="120"/>
      <c r="AK42" s="16"/>
      <c r="AN42" s="5"/>
    </row>
    <row r="43" spans="1:40" ht="19.5" customHeight="1" x14ac:dyDescent="0.25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18" t="s">
        <v>31</v>
      </c>
      <c r="AF43" s="119"/>
      <c r="AG43" s="119"/>
      <c r="AH43" s="119"/>
      <c r="AI43" s="119"/>
      <c r="AJ43" s="120"/>
      <c r="AK43" s="16"/>
      <c r="AN43" s="5"/>
    </row>
    <row r="44" spans="1:40" ht="19.5" customHeight="1" x14ac:dyDescent="0.25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18" t="s">
        <v>31</v>
      </c>
      <c r="AF44" s="119"/>
      <c r="AG44" s="119"/>
      <c r="AH44" s="119"/>
      <c r="AI44" s="119"/>
      <c r="AJ44" s="120"/>
      <c r="AK44" s="16"/>
      <c r="AN44" s="5"/>
    </row>
    <row r="45" spans="1:40" ht="19.5" customHeight="1" x14ac:dyDescent="0.25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18" t="s">
        <v>31</v>
      </c>
      <c r="AF45" s="119"/>
      <c r="AG45" s="119"/>
      <c r="AH45" s="119"/>
      <c r="AI45" s="119"/>
      <c r="AJ45" s="120"/>
      <c r="AK45" s="16"/>
      <c r="AN45" s="5"/>
    </row>
    <row r="46" spans="1:40" ht="19.5" customHeight="1" x14ac:dyDescent="0.25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5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21" t="s">
        <v>32</v>
      </c>
      <c r="AD47" s="121"/>
      <c r="AE47" s="122" t="e">
        <f>SUM(AE14:AE21)</f>
        <v>#DIV/0!</v>
      </c>
      <c r="AF47" s="123"/>
      <c r="AG47" s="123"/>
      <c r="AH47" s="123"/>
      <c r="AI47" s="123"/>
      <c r="AJ47" s="124"/>
      <c r="AK47" s="16"/>
      <c r="AN47" s="5"/>
    </row>
    <row r="48" spans="1:40" ht="19.5" customHeight="1" x14ac:dyDescent="0.25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21"/>
      <c r="AD48" s="121"/>
      <c r="AE48" s="125"/>
      <c r="AF48" s="126"/>
      <c r="AG48" s="126"/>
      <c r="AH48" s="126"/>
      <c r="AI48" s="126"/>
      <c r="AJ48" s="127"/>
      <c r="AK48" s="16"/>
      <c r="AN48" s="5"/>
    </row>
    <row r="49" spans="1:40" ht="19.5" customHeight="1" x14ac:dyDescent="0.25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5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5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3">
      <c r="A52" s="48"/>
      <c r="B52" s="112" t="s">
        <v>33</v>
      </c>
      <c r="C52" s="113"/>
      <c r="D52" s="114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5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5">
      <c r="A54" s="58"/>
      <c r="B54" s="115" t="s">
        <v>5</v>
      </c>
      <c r="C54" s="116"/>
      <c r="D54" s="117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5">
      <c r="A55" s="4"/>
      <c r="B55" s="106" t="s">
        <v>34</v>
      </c>
      <c r="C55" s="107"/>
      <c r="D55" s="108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5">
      <c r="A56" s="4"/>
      <c r="B56" s="106" t="s">
        <v>35</v>
      </c>
      <c r="C56" s="107"/>
      <c r="D56" s="108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3">
      <c r="A57" s="4"/>
      <c r="B57" s="106" t="s">
        <v>36</v>
      </c>
      <c r="C57" s="107"/>
      <c r="D57" s="108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5">
      <c r="A58" s="4"/>
      <c r="B58" s="106" t="s">
        <v>37</v>
      </c>
      <c r="C58" s="107"/>
      <c r="D58" s="108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5">
      <c r="A59" s="4"/>
      <c r="B59" s="106" t="s">
        <v>38</v>
      </c>
      <c r="C59" s="107"/>
      <c r="D59" s="108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5">
      <c r="A60" s="4"/>
      <c r="AB60" s="16"/>
      <c r="AD60" s="16"/>
      <c r="AE60" s="68"/>
      <c r="AH60" s="18"/>
      <c r="AN60" s="5"/>
    </row>
    <row r="61" spans="1:40" x14ac:dyDescent="0.25">
      <c r="A61" s="4"/>
      <c r="AB61" s="16"/>
      <c r="AD61" s="16"/>
      <c r="AE61" s="68"/>
      <c r="AH61" s="18"/>
      <c r="AN61" s="5"/>
    </row>
    <row r="62" spans="1:40" x14ac:dyDescent="0.25">
      <c r="A62" s="4"/>
      <c r="AB62" s="16"/>
      <c r="AD62" s="16"/>
      <c r="AE62" s="109"/>
      <c r="AF62" s="109"/>
      <c r="AG62" s="109"/>
      <c r="AH62" s="109"/>
      <c r="AI62" s="109"/>
      <c r="AJ62" s="109"/>
      <c r="AN62" s="5"/>
    </row>
    <row r="63" spans="1:40" x14ac:dyDescent="0.25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10"/>
      <c r="AF63" s="110"/>
      <c r="AG63" s="110"/>
      <c r="AH63" s="110"/>
      <c r="AI63" s="110"/>
      <c r="AJ63" s="110"/>
      <c r="AN63" s="5"/>
    </row>
    <row r="64" spans="1:40" x14ac:dyDescent="0.25">
      <c r="A64" s="4"/>
      <c r="AB64" s="16"/>
      <c r="AC64" s="16"/>
      <c r="AD64" s="16"/>
      <c r="AE64" s="110"/>
      <c r="AF64" s="110"/>
      <c r="AG64" s="110"/>
      <c r="AH64" s="110"/>
      <c r="AI64" s="110"/>
      <c r="AJ64" s="110"/>
      <c r="AN64" s="5"/>
    </row>
    <row r="65" spans="1:40" x14ac:dyDescent="0.25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6.2" x14ac:dyDescent="0.25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5">
      <c r="A67" s="4"/>
      <c r="AB67" s="16"/>
      <c r="AN67" s="5"/>
    </row>
    <row r="68" spans="1:40" x14ac:dyDescent="0.25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2" thickBot="1" x14ac:dyDescent="0.3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2" thickTop="1" x14ac:dyDescent="0.25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E14:AE15"/>
    <mergeCell ref="AD18:AD19"/>
    <mergeCell ref="AE18:AE19"/>
    <mergeCell ref="AD20:AD21"/>
    <mergeCell ref="AE20:AE21"/>
    <mergeCell ref="AD16:AD17"/>
    <mergeCell ref="AE16:AE17"/>
    <mergeCell ref="C10:C11"/>
    <mergeCell ref="D10:D11"/>
    <mergeCell ref="E10:X10"/>
    <mergeCell ref="AC10:AE10"/>
    <mergeCell ref="AG10:AM10"/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8E292-F98A-4758-AE0A-15892488FE7F}">
  <sheetPr>
    <pageSetUpPr fitToPage="1"/>
  </sheetPr>
  <dimension ref="A1:BC70"/>
  <sheetViews>
    <sheetView showGridLines="0" topLeftCell="A3" zoomScale="60" zoomScaleNormal="60" workbookViewId="0">
      <selection activeCell="C12" sqref="C12:D42"/>
    </sheetView>
  </sheetViews>
  <sheetFormatPr defaultColWidth="9.109375" defaultRowHeight="12.6" x14ac:dyDescent="0.25"/>
  <cols>
    <col min="1" max="1" width="3.33203125" style="3" customWidth="1"/>
    <col min="2" max="2" width="7" style="3" customWidth="1"/>
    <col min="3" max="3" width="9" style="3" customWidth="1"/>
    <col min="4" max="4" width="23.44140625" style="3" bestFit="1" customWidth="1"/>
    <col min="5" max="19" width="6.33203125" style="3" customWidth="1"/>
    <col min="20" max="20" width="6.6640625" style="3" customWidth="1"/>
    <col min="21" max="24" width="6.33203125" style="3" customWidth="1"/>
    <col min="25" max="25" width="8.44140625" style="3" customWidth="1"/>
    <col min="26" max="26" width="0.5546875" style="3" hidden="1" customWidth="1"/>
    <col min="27" max="27" width="3.88671875" style="3" customWidth="1"/>
    <col min="28" max="28" width="3.109375" style="3" customWidth="1"/>
    <col min="29" max="29" width="12.44140625" style="3" bestFit="1" customWidth="1"/>
    <col min="30" max="30" width="9" style="3" customWidth="1"/>
    <col min="31" max="31" width="8" style="3" customWidth="1"/>
    <col min="32" max="32" width="1.109375" style="3" customWidth="1"/>
    <col min="33" max="35" width="3.109375" style="3" customWidth="1"/>
    <col min="36" max="36" width="54" style="3" customWidth="1"/>
    <col min="37" max="37" width="3.109375" style="3" customWidth="1"/>
    <col min="38" max="38" width="2.44140625" style="3" customWidth="1"/>
    <col min="39" max="39" width="3.109375" style="3" customWidth="1"/>
    <col min="40" max="40" width="2.88671875" style="3" customWidth="1"/>
    <col min="41" max="16384" width="9.109375" style="3"/>
  </cols>
  <sheetData>
    <row r="1" spans="1:40" ht="12.75" customHeight="1" thickTop="1" x14ac:dyDescent="0.25">
      <c r="A1" s="1"/>
      <c r="B1" s="156" t="s">
        <v>70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2"/>
    </row>
    <row r="2" spans="1:40" ht="35.25" customHeight="1" x14ac:dyDescent="0.25">
      <c r="A2" s="4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5"/>
    </row>
    <row r="3" spans="1:40" ht="35.25" customHeight="1" x14ac:dyDescent="0.25">
      <c r="A3" s="4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5"/>
    </row>
    <row r="4" spans="1:40" s="8" customFormat="1" ht="31.5" customHeight="1" x14ac:dyDescent="0.25">
      <c r="A4" s="6"/>
      <c r="B4" s="78"/>
      <c r="C4" s="79"/>
      <c r="D4" s="80" t="s">
        <v>0</v>
      </c>
      <c r="E4" s="159" t="s">
        <v>57</v>
      </c>
      <c r="F4" s="159"/>
      <c r="G4" s="159"/>
      <c r="H4" s="159"/>
      <c r="I4" s="160" t="s">
        <v>1</v>
      </c>
      <c r="J4" s="111"/>
      <c r="K4" s="161" t="str">
        <f>SDERS</f>
        <v>MATEMATİK</v>
      </c>
      <c r="L4" s="161"/>
      <c r="M4" s="161"/>
      <c r="N4" s="161"/>
      <c r="O4" s="161"/>
      <c r="P4" s="161"/>
      <c r="Q4" s="161"/>
      <c r="R4" s="161"/>
      <c r="S4" s="161"/>
      <c r="T4" s="162"/>
      <c r="U4" s="79">
        <f>DERS!A1</f>
        <v>1</v>
      </c>
      <c r="V4" s="111" t="s">
        <v>2</v>
      </c>
      <c r="W4" s="111"/>
      <c r="X4" s="79">
        <f>DERS!A5</f>
        <v>1</v>
      </c>
      <c r="Y4" s="111" t="s">
        <v>3</v>
      </c>
      <c r="Z4" s="111"/>
      <c r="AA4" s="111"/>
      <c r="AB4" s="111"/>
      <c r="AC4" s="79"/>
      <c r="AD4" s="79"/>
      <c r="AE4" s="81"/>
      <c r="AF4" s="160" t="str">
        <f>CONCATENATE("SINAV TARİHİ : ",TEXT(DERS!A18,"GG/AA/YYY"))</f>
        <v>SINAV TARİHİ : 02/11/2023</v>
      </c>
      <c r="AG4" s="111"/>
      <c r="AH4" s="111"/>
      <c r="AI4" s="111"/>
      <c r="AJ4" s="111"/>
      <c r="AK4" s="111"/>
      <c r="AL4" s="111"/>
      <c r="AM4" s="163"/>
      <c r="AN4" s="7"/>
    </row>
    <row r="5" spans="1:40" ht="8.25" customHeight="1" x14ac:dyDescent="0.25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5">
      <c r="A6" s="4"/>
      <c r="B6" s="155" t="s">
        <v>4</v>
      </c>
      <c r="C6" s="15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33" t="s">
        <v>7</v>
      </c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5"/>
    </row>
    <row r="7" spans="1:40" ht="24.75" customHeight="1" x14ac:dyDescent="0.25">
      <c r="A7" s="4"/>
      <c r="B7" s="155"/>
      <c r="C7" s="15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5"/>
    </row>
    <row r="8" spans="1:40" ht="8.25" customHeight="1" thickBot="1" x14ac:dyDescent="0.3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33" t="s">
        <v>9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5"/>
    </row>
    <row r="9" spans="1:40" ht="20.25" customHeight="1" thickTop="1" thickBot="1" x14ac:dyDescent="0.3">
      <c r="A9" s="4"/>
      <c r="B9" s="134" t="s">
        <v>10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6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5"/>
    </row>
    <row r="10" spans="1:40" ht="44.25" customHeight="1" thickTop="1" x14ac:dyDescent="0.25">
      <c r="A10" s="4"/>
      <c r="B10" s="137" t="s">
        <v>11</v>
      </c>
      <c r="C10" s="139" t="s">
        <v>12</v>
      </c>
      <c r="D10" s="141" t="s">
        <v>13</v>
      </c>
      <c r="E10" s="143" t="s">
        <v>14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9" t="s">
        <v>6</v>
      </c>
      <c r="AB10" s="20"/>
      <c r="AC10" s="146" t="s">
        <v>15</v>
      </c>
      <c r="AD10" s="147"/>
      <c r="AE10" s="148"/>
      <c r="AF10" s="21"/>
      <c r="AG10" s="149" t="s">
        <v>16</v>
      </c>
      <c r="AH10" s="150"/>
      <c r="AI10" s="150"/>
      <c r="AJ10" s="150"/>
      <c r="AK10" s="150"/>
      <c r="AL10" s="150"/>
      <c r="AM10" s="151"/>
      <c r="AN10" s="22"/>
    </row>
    <row r="11" spans="1:40" x14ac:dyDescent="0.25">
      <c r="A11" s="4"/>
      <c r="B11" s="138"/>
      <c r="C11" s="140"/>
      <c r="D11" s="142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5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52" t="s">
        <v>17</v>
      </c>
      <c r="AD12" s="153" t="s">
        <v>18</v>
      </c>
      <c r="AE12" s="154" t="s">
        <v>19</v>
      </c>
      <c r="AN12" s="5"/>
    </row>
    <row r="13" spans="1:40" ht="19.5" customHeight="1" x14ac:dyDescent="0.25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52"/>
      <c r="AD13" s="153"/>
      <c r="AE13" s="154"/>
      <c r="AN13" s="5"/>
    </row>
    <row r="14" spans="1:40" ht="19.5" customHeight="1" x14ac:dyDescent="0.25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31">
        <f>COUNTIF(Y12:Y51,"&gt;84,99")</f>
        <v>0</v>
      </c>
      <c r="AE14" s="132" t="e">
        <f>AD14/$AD$24*100</f>
        <v>#DIV/0!</v>
      </c>
      <c r="AN14" s="5"/>
    </row>
    <row r="15" spans="1:40" ht="19.5" customHeight="1" x14ac:dyDescent="0.25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31"/>
      <c r="AE15" s="132"/>
      <c r="AN15" s="5"/>
    </row>
    <row r="16" spans="1:40" ht="19.5" customHeight="1" x14ac:dyDescent="0.25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31">
        <f>COUNTIF(Y12:Y51,"&gt;69,99")-AD14</f>
        <v>0</v>
      </c>
      <c r="AE16" s="132" t="e">
        <f>AD16/$AD$24*100</f>
        <v>#DIV/0!</v>
      </c>
      <c r="AN16" s="5"/>
    </row>
    <row r="17" spans="1:55" ht="19.5" customHeight="1" x14ac:dyDescent="0.25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31"/>
      <c r="AE17" s="132"/>
      <c r="AN17" s="5"/>
    </row>
    <row r="18" spans="1:55" ht="19.5" customHeight="1" x14ac:dyDescent="0.25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31">
        <f>COUNTIF(Y12:Y51,"&gt;59,99")-(AD16+AD14)</f>
        <v>0</v>
      </c>
      <c r="AE18" s="132" t="e">
        <f>(AD18*100)/$AD$24</f>
        <v>#DIV/0!</v>
      </c>
      <c r="AN18" s="5"/>
    </row>
    <row r="19" spans="1:55" ht="19.5" customHeight="1" x14ac:dyDescent="0.25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31"/>
      <c r="AE19" s="132"/>
      <c r="AN19" s="5"/>
    </row>
    <row r="20" spans="1:55" ht="19.5" customHeight="1" x14ac:dyDescent="0.25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31">
        <f>COUNTIF(Y12:Y51,"&gt;49,99")-(AD14+AD16+AD18)</f>
        <v>0</v>
      </c>
      <c r="AE20" s="132" t="e">
        <f>(AD20*100)/$AD$24</f>
        <v>#DIV/0!</v>
      </c>
      <c r="AN20" s="5"/>
    </row>
    <row r="21" spans="1:55" ht="19.5" customHeight="1" x14ac:dyDescent="0.25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31"/>
      <c r="AE21" s="132"/>
      <c r="AN21" s="5"/>
    </row>
    <row r="22" spans="1:55" ht="19.5" customHeight="1" x14ac:dyDescent="0.25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31">
        <f>COUNTIF(Y12:Y51,"&lt;50")-AC24</f>
        <v>0</v>
      </c>
      <c r="AE22" s="132" t="e">
        <f>AD22/$AD$24*100</f>
        <v>#DIV/0!</v>
      </c>
      <c r="AN22" s="5"/>
    </row>
    <row r="23" spans="1:55" ht="19.5" customHeight="1" x14ac:dyDescent="0.25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31"/>
      <c r="AE23" s="132"/>
      <c r="AN23" s="5"/>
    </row>
    <row r="24" spans="1:55" ht="19.5" customHeight="1" x14ac:dyDescent="0.25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ht="19.5" customHeight="1" x14ac:dyDescent="0.25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28" t="s">
        <v>5</v>
      </c>
      <c r="AD25" s="129"/>
      <c r="AE25" s="128" t="s">
        <v>30</v>
      </c>
      <c r="AF25" s="130"/>
      <c r="AG25" s="130"/>
      <c r="AH25" s="130"/>
      <c r="AI25" s="130"/>
      <c r="AJ25" s="129"/>
      <c r="AN25" s="5"/>
    </row>
    <row r="26" spans="1:55" ht="19.5" customHeight="1" x14ac:dyDescent="0.25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18" t="s">
        <v>31</v>
      </c>
      <c r="AF26" s="119"/>
      <c r="AG26" s="119"/>
      <c r="AH26" s="119"/>
      <c r="AI26" s="119"/>
      <c r="AJ26" s="120"/>
      <c r="AN26" s="5"/>
    </row>
    <row r="27" spans="1:55" ht="19.5" customHeight="1" x14ac:dyDescent="0.25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18"/>
      <c r="AF27" s="119"/>
      <c r="AG27" s="119"/>
      <c r="AH27" s="119"/>
      <c r="AI27" s="119"/>
      <c r="AJ27" s="120"/>
      <c r="AN27" s="5"/>
    </row>
    <row r="28" spans="1:55" ht="19.5" customHeight="1" x14ac:dyDescent="0.25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18"/>
      <c r="AF28" s="119"/>
      <c r="AG28" s="119"/>
      <c r="AH28" s="119"/>
      <c r="AI28" s="119"/>
      <c r="AJ28" s="120"/>
      <c r="AN28" s="5"/>
    </row>
    <row r="29" spans="1:55" ht="19.5" customHeight="1" x14ac:dyDescent="0.25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18"/>
      <c r="AF29" s="119"/>
      <c r="AG29" s="119"/>
      <c r="AH29" s="119"/>
      <c r="AI29" s="119"/>
      <c r="AJ29" s="120"/>
      <c r="AN29" s="5"/>
    </row>
    <row r="30" spans="1:55" ht="19.5" customHeight="1" x14ac:dyDescent="0.25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18"/>
      <c r="AF30" s="119"/>
      <c r="AG30" s="119"/>
      <c r="AH30" s="119"/>
      <c r="AI30" s="119"/>
      <c r="AJ30" s="120"/>
      <c r="AN30" s="5"/>
    </row>
    <row r="31" spans="1:55" ht="19.5" customHeight="1" x14ac:dyDescent="0.25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18"/>
      <c r="AF31" s="119"/>
      <c r="AG31" s="119"/>
      <c r="AH31" s="119"/>
      <c r="AI31" s="119"/>
      <c r="AJ31" s="120"/>
      <c r="AN31" s="5"/>
    </row>
    <row r="32" spans="1:55" ht="19.5" customHeight="1" x14ac:dyDescent="0.25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18"/>
      <c r="AF32" s="119"/>
      <c r="AG32" s="119"/>
      <c r="AH32" s="119"/>
      <c r="AI32" s="119"/>
      <c r="AJ32" s="120"/>
      <c r="AN32" s="5"/>
    </row>
    <row r="33" spans="1:40" ht="19.5" customHeight="1" x14ac:dyDescent="0.25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18"/>
      <c r="AF33" s="119"/>
      <c r="AG33" s="119"/>
      <c r="AH33" s="119"/>
      <c r="AI33" s="119"/>
      <c r="AJ33" s="120"/>
      <c r="AN33" s="5"/>
    </row>
    <row r="34" spans="1:40" ht="19.5" customHeight="1" x14ac:dyDescent="0.25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18"/>
      <c r="AF34" s="119"/>
      <c r="AG34" s="119"/>
      <c r="AH34" s="119"/>
      <c r="AI34" s="119"/>
      <c r="AJ34" s="120"/>
      <c r="AN34" s="5"/>
    </row>
    <row r="35" spans="1:40" ht="19.5" customHeight="1" x14ac:dyDescent="0.25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18" t="s">
        <v>31</v>
      </c>
      <c r="AF35" s="119"/>
      <c r="AG35" s="119"/>
      <c r="AH35" s="119"/>
      <c r="AI35" s="119"/>
      <c r="AJ35" s="120"/>
      <c r="AN35" s="5"/>
    </row>
    <row r="36" spans="1:40" ht="19.5" customHeight="1" x14ac:dyDescent="0.25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18" t="s">
        <v>31</v>
      </c>
      <c r="AF36" s="119"/>
      <c r="AG36" s="119"/>
      <c r="AH36" s="119"/>
      <c r="AI36" s="119"/>
      <c r="AJ36" s="120"/>
      <c r="AN36" s="5"/>
    </row>
    <row r="37" spans="1:40" ht="19.5" customHeight="1" x14ac:dyDescent="0.25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18" t="s">
        <v>31</v>
      </c>
      <c r="AF37" s="119"/>
      <c r="AG37" s="119"/>
      <c r="AH37" s="119"/>
      <c r="AI37" s="119"/>
      <c r="AJ37" s="120"/>
      <c r="AN37" s="5"/>
    </row>
    <row r="38" spans="1:40" ht="19.5" customHeight="1" x14ac:dyDescent="0.25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18" t="s">
        <v>31</v>
      </c>
      <c r="AF38" s="119"/>
      <c r="AG38" s="119"/>
      <c r="AH38" s="119"/>
      <c r="AI38" s="119"/>
      <c r="AJ38" s="120"/>
      <c r="AK38" s="16"/>
      <c r="AN38" s="5"/>
    </row>
    <row r="39" spans="1:40" ht="19.5" customHeight="1" x14ac:dyDescent="0.25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18" t="s">
        <v>31</v>
      </c>
      <c r="AF39" s="119"/>
      <c r="AG39" s="119"/>
      <c r="AH39" s="119"/>
      <c r="AI39" s="119"/>
      <c r="AJ39" s="120"/>
      <c r="AK39" s="16"/>
      <c r="AN39" s="5"/>
    </row>
    <row r="40" spans="1:40" ht="19.5" customHeight="1" x14ac:dyDescent="0.25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18" t="s">
        <v>31</v>
      </c>
      <c r="AF40" s="119"/>
      <c r="AG40" s="119"/>
      <c r="AH40" s="119"/>
      <c r="AI40" s="119"/>
      <c r="AJ40" s="120"/>
      <c r="AK40" s="16"/>
      <c r="AN40" s="5"/>
    </row>
    <row r="41" spans="1:40" ht="19.5" customHeight="1" x14ac:dyDescent="0.25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18"/>
      <c r="AF41" s="119"/>
      <c r="AG41" s="119"/>
      <c r="AH41" s="119"/>
      <c r="AI41" s="119"/>
      <c r="AJ41" s="120"/>
      <c r="AK41" s="16"/>
      <c r="AN41" s="5"/>
    </row>
    <row r="42" spans="1:40" ht="19.5" customHeight="1" x14ac:dyDescent="0.25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18"/>
      <c r="AF42" s="119"/>
      <c r="AG42" s="119"/>
      <c r="AH42" s="119"/>
      <c r="AI42" s="119"/>
      <c r="AJ42" s="120"/>
      <c r="AK42" s="16"/>
      <c r="AN42" s="5"/>
    </row>
    <row r="43" spans="1:40" ht="19.5" customHeight="1" x14ac:dyDescent="0.25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18" t="s">
        <v>31</v>
      </c>
      <c r="AF43" s="119"/>
      <c r="AG43" s="119"/>
      <c r="AH43" s="119"/>
      <c r="AI43" s="119"/>
      <c r="AJ43" s="120"/>
      <c r="AK43" s="16"/>
      <c r="AN43" s="5"/>
    </row>
    <row r="44" spans="1:40" ht="19.5" customHeight="1" x14ac:dyDescent="0.25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18" t="s">
        <v>31</v>
      </c>
      <c r="AF44" s="119"/>
      <c r="AG44" s="119"/>
      <c r="AH44" s="119"/>
      <c r="AI44" s="119"/>
      <c r="AJ44" s="120"/>
      <c r="AK44" s="16"/>
      <c r="AN44" s="5"/>
    </row>
    <row r="45" spans="1:40" ht="19.5" customHeight="1" x14ac:dyDescent="0.25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18" t="s">
        <v>31</v>
      </c>
      <c r="AF45" s="119"/>
      <c r="AG45" s="119"/>
      <c r="AH45" s="119"/>
      <c r="AI45" s="119"/>
      <c r="AJ45" s="120"/>
      <c r="AK45" s="16"/>
      <c r="AN45" s="5"/>
    </row>
    <row r="46" spans="1:40" ht="19.5" customHeight="1" x14ac:dyDescent="0.25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5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21" t="s">
        <v>32</v>
      </c>
      <c r="AD47" s="121"/>
      <c r="AE47" s="122" t="e">
        <f>SUM(AE14:AE21)</f>
        <v>#DIV/0!</v>
      </c>
      <c r="AF47" s="123"/>
      <c r="AG47" s="123"/>
      <c r="AH47" s="123"/>
      <c r="AI47" s="123"/>
      <c r="AJ47" s="124"/>
      <c r="AK47" s="16"/>
      <c r="AN47" s="5"/>
    </row>
    <row r="48" spans="1:40" ht="19.5" customHeight="1" x14ac:dyDescent="0.25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21"/>
      <c r="AD48" s="121"/>
      <c r="AE48" s="125"/>
      <c r="AF48" s="126"/>
      <c r="AG48" s="126"/>
      <c r="AH48" s="126"/>
      <c r="AI48" s="126"/>
      <c r="AJ48" s="127"/>
      <c r="AK48" s="16"/>
      <c r="AN48" s="5"/>
    </row>
    <row r="49" spans="1:40" ht="19.5" customHeight="1" x14ac:dyDescent="0.25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5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5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3">
      <c r="A52" s="48"/>
      <c r="B52" s="112" t="s">
        <v>33</v>
      </c>
      <c r="C52" s="113"/>
      <c r="D52" s="114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5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5">
      <c r="A54" s="58"/>
      <c r="B54" s="115" t="s">
        <v>5</v>
      </c>
      <c r="C54" s="116"/>
      <c r="D54" s="117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5">
      <c r="A55" s="4"/>
      <c r="B55" s="106" t="s">
        <v>34</v>
      </c>
      <c r="C55" s="107"/>
      <c r="D55" s="108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5">
      <c r="A56" s="4"/>
      <c r="B56" s="106" t="s">
        <v>35</v>
      </c>
      <c r="C56" s="107"/>
      <c r="D56" s="108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3">
      <c r="A57" s="4"/>
      <c r="B57" s="106" t="s">
        <v>36</v>
      </c>
      <c r="C57" s="107"/>
      <c r="D57" s="108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5">
      <c r="A58" s="4"/>
      <c r="B58" s="106" t="s">
        <v>37</v>
      </c>
      <c r="C58" s="107"/>
      <c r="D58" s="108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5">
      <c r="A59" s="4"/>
      <c r="B59" s="106" t="s">
        <v>38</v>
      </c>
      <c r="C59" s="107"/>
      <c r="D59" s="108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5">
      <c r="A60" s="4"/>
      <c r="AB60" s="16"/>
      <c r="AD60" s="16"/>
      <c r="AE60" s="68"/>
      <c r="AH60" s="18"/>
      <c r="AN60" s="5"/>
    </row>
    <row r="61" spans="1:40" x14ac:dyDescent="0.25">
      <c r="A61" s="4"/>
      <c r="AB61" s="16"/>
      <c r="AD61" s="16"/>
      <c r="AE61" s="68"/>
      <c r="AH61" s="18"/>
      <c r="AN61" s="5"/>
    </row>
    <row r="62" spans="1:40" x14ac:dyDescent="0.25">
      <c r="A62" s="4"/>
      <c r="AB62" s="16"/>
      <c r="AD62" s="16"/>
      <c r="AE62" s="109"/>
      <c r="AF62" s="109"/>
      <c r="AG62" s="109"/>
      <c r="AH62" s="109"/>
      <c r="AI62" s="109"/>
      <c r="AJ62" s="109"/>
      <c r="AN62" s="5"/>
    </row>
    <row r="63" spans="1:40" x14ac:dyDescent="0.25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10"/>
      <c r="AF63" s="110"/>
      <c r="AG63" s="110"/>
      <c r="AH63" s="110"/>
      <c r="AI63" s="110"/>
      <c r="AJ63" s="110"/>
      <c r="AN63" s="5"/>
    </row>
    <row r="64" spans="1:40" x14ac:dyDescent="0.25">
      <c r="A64" s="4"/>
      <c r="AB64" s="16"/>
      <c r="AC64" s="16"/>
      <c r="AD64" s="16"/>
      <c r="AE64" s="110"/>
      <c r="AF64" s="110"/>
      <c r="AG64" s="110"/>
      <c r="AH64" s="110"/>
      <c r="AI64" s="110"/>
      <c r="AJ64" s="110"/>
      <c r="AN64" s="5"/>
    </row>
    <row r="65" spans="1:40" x14ac:dyDescent="0.25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6.2" x14ac:dyDescent="0.25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5">
      <c r="A67" s="4"/>
      <c r="AB67" s="16"/>
      <c r="AN67" s="5"/>
    </row>
    <row r="68" spans="1:40" x14ac:dyDescent="0.25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2" thickBot="1" x14ac:dyDescent="0.3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2" thickTop="1" x14ac:dyDescent="0.25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E14:AE15"/>
    <mergeCell ref="AD18:AD19"/>
    <mergeCell ref="AE18:AE19"/>
    <mergeCell ref="AD20:AD21"/>
    <mergeCell ref="AE20:AE21"/>
    <mergeCell ref="AD16:AD17"/>
    <mergeCell ref="AE16:AE17"/>
    <mergeCell ref="C10:C11"/>
    <mergeCell ref="D10:D11"/>
    <mergeCell ref="E10:X10"/>
    <mergeCell ref="AC10:AE10"/>
    <mergeCell ref="AG10:AM10"/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204A-B6E6-449F-89BB-518EC2BA86C0}">
  <sheetPr>
    <pageSetUpPr fitToPage="1"/>
  </sheetPr>
  <dimension ref="A1:BC70"/>
  <sheetViews>
    <sheetView showGridLines="0" zoomScale="55" zoomScaleNormal="55" workbookViewId="0">
      <selection activeCell="C12" sqref="C12:D45"/>
    </sheetView>
  </sheetViews>
  <sheetFormatPr defaultColWidth="9.109375" defaultRowHeight="12.6" x14ac:dyDescent="0.25"/>
  <cols>
    <col min="1" max="1" width="3.33203125" style="3" customWidth="1"/>
    <col min="2" max="2" width="7" style="3" customWidth="1"/>
    <col min="3" max="3" width="9" style="3" customWidth="1"/>
    <col min="4" max="4" width="23.44140625" style="3" bestFit="1" customWidth="1"/>
    <col min="5" max="19" width="6.33203125" style="3" customWidth="1"/>
    <col min="20" max="20" width="6.6640625" style="3" customWidth="1"/>
    <col min="21" max="24" width="6.33203125" style="3" customWidth="1"/>
    <col min="25" max="25" width="8.44140625" style="3" customWidth="1"/>
    <col min="26" max="26" width="0.5546875" style="3" hidden="1" customWidth="1"/>
    <col min="27" max="27" width="3.88671875" style="3" customWidth="1"/>
    <col min="28" max="28" width="3.109375" style="3" customWidth="1"/>
    <col min="29" max="29" width="12.44140625" style="3" bestFit="1" customWidth="1"/>
    <col min="30" max="30" width="9" style="3" customWidth="1"/>
    <col min="31" max="31" width="8" style="3" customWidth="1"/>
    <col min="32" max="32" width="1.109375" style="3" customWidth="1"/>
    <col min="33" max="35" width="3.109375" style="3" customWidth="1"/>
    <col min="36" max="36" width="54" style="3" customWidth="1"/>
    <col min="37" max="37" width="3.109375" style="3" customWidth="1"/>
    <col min="38" max="38" width="2.44140625" style="3" customWidth="1"/>
    <col min="39" max="39" width="3.109375" style="3" customWidth="1"/>
    <col min="40" max="40" width="2.88671875" style="3" customWidth="1"/>
    <col min="41" max="16384" width="9.109375" style="3"/>
  </cols>
  <sheetData>
    <row r="1" spans="1:40" ht="12.75" customHeight="1" thickTop="1" x14ac:dyDescent="0.25">
      <c r="A1" s="1"/>
      <c r="B1" s="156" t="s">
        <v>70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2"/>
    </row>
    <row r="2" spans="1:40" ht="35.25" customHeight="1" x14ac:dyDescent="0.25">
      <c r="A2" s="4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5"/>
    </row>
    <row r="3" spans="1:40" ht="35.25" customHeight="1" x14ac:dyDescent="0.25">
      <c r="A3" s="4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5"/>
    </row>
    <row r="4" spans="1:40" s="8" customFormat="1" ht="31.5" customHeight="1" x14ac:dyDescent="0.25">
      <c r="A4" s="6"/>
      <c r="B4" s="78"/>
      <c r="C4" s="79"/>
      <c r="D4" s="80" t="s">
        <v>0</v>
      </c>
      <c r="E4" s="159" t="s">
        <v>58</v>
      </c>
      <c r="F4" s="159"/>
      <c r="G4" s="159"/>
      <c r="H4" s="159"/>
      <c r="I4" s="160" t="s">
        <v>1</v>
      </c>
      <c r="J4" s="111"/>
      <c r="K4" s="161" t="str">
        <f>SDERS</f>
        <v>MATEMATİK</v>
      </c>
      <c r="L4" s="161"/>
      <c r="M4" s="161"/>
      <c r="N4" s="161"/>
      <c r="O4" s="161"/>
      <c r="P4" s="161"/>
      <c r="Q4" s="161"/>
      <c r="R4" s="161"/>
      <c r="S4" s="161"/>
      <c r="T4" s="162"/>
      <c r="U4" s="79">
        <f>DERS!A1</f>
        <v>1</v>
      </c>
      <c r="V4" s="111" t="s">
        <v>2</v>
      </c>
      <c r="W4" s="111"/>
      <c r="X4" s="79">
        <f>DERS!A5</f>
        <v>1</v>
      </c>
      <c r="Y4" s="111" t="s">
        <v>3</v>
      </c>
      <c r="Z4" s="111"/>
      <c r="AA4" s="111"/>
      <c r="AB4" s="111"/>
      <c r="AC4" s="79"/>
      <c r="AD4" s="79"/>
      <c r="AE4" s="81"/>
      <c r="AF4" s="160" t="str">
        <f>CONCATENATE("SINAV TARİHİ : ",TEXT(DERS!A18,"GG/AA/YYY"))</f>
        <v>SINAV TARİHİ : 02/11/2023</v>
      </c>
      <c r="AG4" s="111"/>
      <c r="AH4" s="111"/>
      <c r="AI4" s="111"/>
      <c r="AJ4" s="111"/>
      <c r="AK4" s="111"/>
      <c r="AL4" s="111"/>
      <c r="AM4" s="163"/>
      <c r="AN4" s="7"/>
    </row>
    <row r="5" spans="1:40" ht="8.25" customHeight="1" x14ac:dyDescent="0.25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5">
      <c r="A6" s="4"/>
      <c r="B6" s="155" t="s">
        <v>4</v>
      </c>
      <c r="C6" s="15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33" t="s">
        <v>7</v>
      </c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5"/>
    </row>
    <row r="7" spans="1:40" ht="24.75" customHeight="1" x14ac:dyDescent="0.25">
      <c r="A7" s="4"/>
      <c r="B7" s="155"/>
      <c r="C7" s="15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5"/>
    </row>
    <row r="8" spans="1:40" ht="8.25" customHeight="1" thickBot="1" x14ac:dyDescent="0.3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33" t="s">
        <v>9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5"/>
    </row>
    <row r="9" spans="1:40" ht="20.25" customHeight="1" thickTop="1" thickBot="1" x14ac:dyDescent="0.3">
      <c r="A9" s="4"/>
      <c r="B9" s="134" t="s">
        <v>10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6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5"/>
    </row>
    <row r="10" spans="1:40" ht="44.25" customHeight="1" thickTop="1" x14ac:dyDescent="0.25">
      <c r="A10" s="4"/>
      <c r="B10" s="137" t="s">
        <v>11</v>
      </c>
      <c r="C10" s="139" t="s">
        <v>12</v>
      </c>
      <c r="D10" s="141" t="s">
        <v>13</v>
      </c>
      <c r="E10" s="143" t="s">
        <v>14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9" t="s">
        <v>6</v>
      </c>
      <c r="AB10" s="20"/>
      <c r="AC10" s="146" t="s">
        <v>15</v>
      </c>
      <c r="AD10" s="147"/>
      <c r="AE10" s="148"/>
      <c r="AF10" s="21"/>
      <c r="AG10" s="149" t="s">
        <v>16</v>
      </c>
      <c r="AH10" s="150"/>
      <c r="AI10" s="150"/>
      <c r="AJ10" s="150"/>
      <c r="AK10" s="150"/>
      <c r="AL10" s="150"/>
      <c r="AM10" s="151"/>
      <c r="AN10" s="22"/>
    </row>
    <row r="11" spans="1:40" x14ac:dyDescent="0.25">
      <c r="A11" s="4"/>
      <c r="B11" s="138"/>
      <c r="C11" s="140"/>
      <c r="D11" s="142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5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52" t="s">
        <v>17</v>
      </c>
      <c r="AD12" s="153" t="s">
        <v>18</v>
      </c>
      <c r="AE12" s="154" t="s">
        <v>19</v>
      </c>
      <c r="AN12" s="5"/>
    </row>
    <row r="13" spans="1:40" ht="19.5" customHeight="1" x14ac:dyDescent="0.25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52"/>
      <c r="AD13" s="153"/>
      <c r="AE13" s="154"/>
      <c r="AN13" s="5"/>
    </row>
    <row r="14" spans="1:40" ht="19.5" customHeight="1" x14ac:dyDescent="0.25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31">
        <f>COUNTIF(Y12:Y51,"&gt;84,99")</f>
        <v>0</v>
      </c>
      <c r="AE14" s="132" t="e">
        <f>AD14/$AD$24*100</f>
        <v>#DIV/0!</v>
      </c>
      <c r="AN14" s="5"/>
    </row>
    <row r="15" spans="1:40" ht="19.5" customHeight="1" x14ac:dyDescent="0.25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31"/>
      <c r="AE15" s="132"/>
      <c r="AN15" s="5"/>
    </row>
    <row r="16" spans="1:40" ht="19.5" customHeight="1" x14ac:dyDescent="0.25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31">
        <f>COUNTIF(Y12:Y51,"&gt;69,99")-AD14</f>
        <v>0</v>
      </c>
      <c r="AE16" s="132" t="e">
        <f>AD16/$AD$24*100</f>
        <v>#DIV/0!</v>
      </c>
      <c r="AN16" s="5"/>
    </row>
    <row r="17" spans="1:55" ht="19.5" customHeight="1" x14ac:dyDescent="0.25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31"/>
      <c r="AE17" s="132"/>
      <c r="AN17" s="5"/>
    </row>
    <row r="18" spans="1:55" ht="19.5" customHeight="1" x14ac:dyDescent="0.25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31">
        <f>COUNTIF(Y12:Y51,"&gt;59,99")-(AD16+AD14)</f>
        <v>0</v>
      </c>
      <c r="AE18" s="132" t="e">
        <f>(AD18*100)/$AD$24</f>
        <v>#DIV/0!</v>
      </c>
      <c r="AN18" s="5"/>
    </row>
    <row r="19" spans="1:55" ht="19.5" customHeight="1" x14ac:dyDescent="0.25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31"/>
      <c r="AE19" s="132"/>
      <c r="AN19" s="5"/>
    </row>
    <row r="20" spans="1:55" ht="19.5" customHeight="1" x14ac:dyDescent="0.25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31">
        <f>COUNTIF(Y12:Y51,"&gt;49,99")-(AD14+AD16+AD18)</f>
        <v>0</v>
      </c>
      <c r="AE20" s="132" t="e">
        <f>(AD20*100)/$AD$24</f>
        <v>#DIV/0!</v>
      </c>
      <c r="AN20" s="5"/>
    </row>
    <row r="21" spans="1:55" ht="19.5" customHeight="1" x14ac:dyDescent="0.25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31"/>
      <c r="AE21" s="132"/>
      <c r="AN21" s="5"/>
    </row>
    <row r="22" spans="1:55" ht="19.5" customHeight="1" x14ac:dyDescent="0.25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31">
        <f>COUNTIF(Y12:Y51,"&lt;50")-AC24</f>
        <v>0</v>
      </c>
      <c r="AE22" s="132" t="e">
        <f>AD22/$AD$24*100</f>
        <v>#DIV/0!</v>
      </c>
      <c r="AN22" s="5"/>
    </row>
    <row r="23" spans="1:55" ht="19.5" customHeight="1" x14ac:dyDescent="0.25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31"/>
      <c r="AE23" s="132"/>
      <c r="AN23" s="5"/>
    </row>
    <row r="24" spans="1:55" ht="19.5" customHeight="1" x14ac:dyDescent="0.25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ht="19.5" customHeight="1" x14ac:dyDescent="0.25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28" t="s">
        <v>5</v>
      </c>
      <c r="AD25" s="129"/>
      <c r="AE25" s="128" t="s">
        <v>30</v>
      </c>
      <c r="AF25" s="130"/>
      <c r="AG25" s="130"/>
      <c r="AH25" s="130"/>
      <c r="AI25" s="130"/>
      <c r="AJ25" s="129"/>
      <c r="AN25" s="5"/>
    </row>
    <row r="26" spans="1:55" ht="19.5" customHeight="1" x14ac:dyDescent="0.25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18" t="s">
        <v>31</v>
      </c>
      <c r="AF26" s="119"/>
      <c r="AG26" s="119"/>
      <c r="AH26" s="119"/>
      <c r="AI26" s="119"/>
      <c r="AJ26" s="120"/>
      <c r="AN26" s="5"/>
    </row>
    <row r="27" spans="1:55" ht="19.5" customHeight="1" x14ac:dyDescent="0.25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18"/>
      <c r="AF27" s="119"/>
      <c r="AG27" s="119"/>
      <c r="AH27" s="119"/>
      <c r="AI27" s="119"/>
      <c r="AJ27" s="120"/>
      <c r="AN27" s="5"/>
    </row>
    <row r="28" spans="1:55" ht="19.5" customHeight="1" x14ac:dyDescent="0.25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18"/>
      <c r="AF28" s="119"/>
      <c r="AG28" s="119"/>
      <c r="AH28" s="119"/>
      <c r="AI28" s="119"/>
      <c r="AJ28" s="120"/>
      <c r="AN28" s="5"/>
    </row>
    <row r="29" spans="1:55" ht="19.5" customHeight="1" x14ac:dyDescent="0.25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18"/>
      <c r="AF29" s="119"/>
      <c r="AG29" s="119"/>
      <c r="AH29" s="119"/>
      <c r="AI29" s="119"/>
      <c r="AJ29" s="120"/>
      <c r="AN29" s="5"/>
    </row>
    <row r="30" spans="1:55" ht="19.5" customHeight="1" x14ac:dyDescent="0.25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18"/>
      <c r="AF30" s="119"/>
      <c r="AG30" s="119"/>
      <c r="AH30" s="119"/>
      <c r="AI30" s="119"/>
      <c r="AJ30" s="120"/>
      <c r="AN30" s="5"/>
    </row>
    <row r="31" spans="1:55" ht="19.5" customHeight="1" x14ac:dyDescent="0.25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18"/>
      <c r="AF31" s="119"/>
      <c r="AG31" s="119"/>
      <c r="AH31" s="119"/>
      <c r="AI31" s="119"/>
      <c r="AJ31" s="120"/>
      <c r="AN31" s="5"/>
    </row>
    <row r="32" spans="1:55" ht="19.5" customHeight="1" x14ac:dyDescent="0.25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18"/>
      <c r="AF32" s="119"/>
      <c r="AG32" s="119"/>
      <c r="AH32" s="119"/>
      <c r="AI32" s="119"/>
      <c r="AJ32" s="120"/>
      <c r="AN32" s="5"/>
    </row>
    <row r="33" spans="1:40" ht="19.5" customHeight="1" x14ac:dyDescent="0.25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18"/>
      <c r="AF33" s="119"/>
      <c r="AG33" s="119"/>
      <c r="AH33" s="119"/>
      <c r="AI33" s="119"/>
      <c r="AJ33" s="120"/>
      <c r="AN33" s="5"/>
    </row>
    <row r="34" spans="1:40" ht="19.5" customHeight="1" x14ac:dyDescent="0.25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18"/>
      <c r="AF34" s="119"/>
      <c r="AG34" s="119"/>
      <c r="AH34" s="119"/>
      <c r="AI34" s="119"/>
      <c r="AJ34" s="120"/>
      <c r="AN34" s="5"/>
    </row>
    <row r="35" spans="1:40" ht="19.5" customHeight="1" x14ac:dyDescent="0.25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18" t="s">
        <v>31</v>
      </c>
      <c r="AF35" s="119"/>
      <c r="AG35" s="119"/>
      <c r="AH35" s="119"/>
      <c r="AI35" s="119"/>
      <c r="AJ35" s="120"/>
      <c r="AN35" s="5"/>
    </row>
    <row r="36" spans="1:40" ht="19.5" customHeight="1" x14ac:dyDescent="0.25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18" t="s">
        <v>31</v>
      </c>
      <c r="AF36" s="119"/>
      <c r="AG36" s="119"/>
      <c r="AH36" s="119"/>
      <c r="AI36" s="119"/>
      <c r="AJ36" s="120"/>
      <c r="AN36" s="5"/>
    </row>
    <row r="37" spans="1:40" ht="19.5" customHeight="1" x14ac:dyDescent="0.25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18" t="s">
        <v>31</v>
      </c>
      <c r="AF37" s="119"/>
      <c r="AG37" s="119"/>
      <c r="AH37" s="119"/>
      <c r="AI37" s="119"/>
      <c r="AJ37" s="120"/>
      <c r="AN37" s="5"/>
    </row>
    <row r="38" spans="1:40" ht="19.5" customHeight="1" x14ac:dyDescent="0.25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18" t="s">
        <v>31</v>
      </c>
      <c r="AF38" s="119"/>
      <c r="AG38" s="119"/>
      <c r="AH38" s="119"/>
      <c r="AI38" s="119"/>
      <c r="AJ38" s="120"/>
      <c r="AK38" s="16"/>
      <c r="AN38" s="5"/>
    </row>
    <row r="39" spans="1:40" ht="19.5" customHeight="1" x14ac:dyDescent="0.25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18" t="s">
        <v>31</v>
      </c>
      <c r="AF39" s="119"/>
      <c r="AG39" s="119"/>
      <c r="AH39" s="119"/>
      <c r="AI39" s="119"/>
      <c r="AJ39" s="120"/>
      <c r="AK39" s="16"/>
      <c r="AN39" s="5"/>
    </row>
    <row r="40" spans="1:40" ht="19.5" customHeight="1" x14ac:dyDescent="0.25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18" t="s">
        <v>31</v>
      </c>
      <c r="AF40" s="119"/>
      <c r="AG40" s="119"/>
      <c r="AH40" s="119"/>
      <c r="AI40" s="119"/>
      <c r="AJ40" s="120"/>
      <c r="AK40" s="16"/>
      <c r="AN40" s="5"/>
    </row>
    <row r="41" spans="1:40" ht="19.5" customHeight="1" x14ac:dyDescent="0.25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18"/>
      <c r="AF41" s="119"/>
      <c r="AG41" s="119"/>
      <c r="AH41" s="119"/>
      <c r="AI41" s="119"/>
      <c r="AJ41" s="120"/>
      <c r="AK41" s="16"/>
      <c r="AN41" s="5"/>
    </row>
    <row r="42" spans="1:40" ht="19.5" customHeight="1" x14ac:dyDescent="0.25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18"/>
      <c r="AF42" s="119"/>
      <c r="AG42" s="119"/>
      <c r="AH42" s="119"/>
      <c r="AI42" s="119"/>
      <c r="AJ42" s="120"/>
      <c r="AK42" s="16"/>
      <c r="AN42" s="5"/>
    </row>
    <row r="43" spans="1:40" ht="19.5" customHeight="1" x14ac:dyDescent="0.25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18" t="s">
        <v>31</v>
      </c>
      <c r="AF43" s="119"/>
      <c r="AG43" s="119"/>
      <c r="AH43" s="119"/>
      <c r="AI43" s="119"/>
      <c r="AJ43" s="120"/>
      <c r="AK43" s="16"/>
      <c r="AN43" s="5"/>
    </row>
    <row r="44" spans="1:40" ht="19.5" customHeight="1" x14ac:dyDescent="0.25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18" t="s">
        <v>31</v>
      </c>
      <c r="AF44" s="119"/>
      <c r="AG44" s="119"/>
      <c r="AH44" s="119"/>
      <c r="AI44" s="119"/>
      <c r="AJ44" s="120"/>
      <c r="AK44" s="16"/>
      <c r="AN44" s="5"/>
    </row>
    <row r="45" spans="1:40" ht="19.5" customHeight="1" x14ac:dyDescent="0.25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18" t="s">
        <v>31</v>
      </c>
      <c r="AF45" s="119"/>
      <c r="AG45" s="119"/>
      <c r="AH45" s="119"/>
      <c r="AI45" s="119"/>
      <c r="AJ45" s="120"/>
      <c r="AK45" s="16"/>
      <c r="AN45" s="5"/>
    </row>
    <row r="46" spans="1:40" ht="19.5" customHeight="1" x14ac:dyDescent="0.25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5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21" t="s">
        <v>32</v>
      </c>
      <c r="AD47" s="121"/>
      <c r="AE47" s="122" t="e">
        <f>SUM(AE14:AE21)</f>
        <v>#DIV/0!</v>
      </c>
      <c r="AF47" s="123"/>
      <c r="AG47" s="123"/>
      <c r="AH47" s="123"/>
      <c r="AI47" s="123"/>
      <c r="AJ47" s="124"/>
      <c r="AK47" s="16"/>
      <c r="AN47" s="5"/>
    </row>
    <row r="48" spans="1:40" ht="19.5" customHeight="1" x14ac:dyDescent="0.25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21"/>
      <c r="AD48" s="121"/>
      <c r="AE48" s="125"/>
      <c r="AF48" s="126"/>
      <c r="AG48" s="126"/>
      <c r="AH48" s="126"/>
      <c r="AI48" s="126"/>
      <c r="AJ48" s="127"/>
      <c r="AK48" s="16"/>
      <c r="AN48" s="5"/>
    </row>
    <row r="49" spans="1:40" ht="19.5" customHeight="1" x14ac:dyDescent="0.25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5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5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3">
      <c r="A52" s="48"/>
      <c r="B52" s="112" t="s">
        <v>33</v>
      </c>
      <c r="C52" s="113"/>
      <c r="D52" s="114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5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5">
      <c r="A54" s="58"/>
      <c r="B54" s="115" t="s">
        <v>5</v>
      </c>
      <c r="C54" s="116"/>
      <c r="D54" s="117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5">
      <c r="A55" s="4"/>
      <c r="B55" s="106" t="s">
        <v>34</v>
      </c>
      <c r="C55" s="107"/>
      <c r="D55" s="108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5">
      <c r="A56" s="4"/>
      <c r="B56" s="106" t="s">
        <v>35</v>
      </c>
      <c r="C56" s="107"/>
      <c r="D56" s="108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3">
      <c r="A57" s="4"/>
      <c r="B57" s="106" t="s">
        <v>36</v>
      </c>
      <c r="C57" s="107"/>
      <c r="D57" s="108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5">
      <c r="A58" s="4"/>
      <c r="B58" s="106" t="s">
        <v>37</v>
      </c>
      <c r="C58" s="107"/>
      <c r="D58" s="108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5">
      <c r="A59" s="4"/>
      <c r="B59" s="106" t="s">
        <v>38</v>
      </c>
      <c r="C59" s="107"/>
      <c r="D59" s="108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5">
      <c r="A60" s="4"/>
      <c r="AB60" s="16"/>
      <c r="AD60" s="16"/>
      <c r="AE60" s="68"/>
      <c r="AH60" s="18"/>
      <c r="AN60" s="5"/>
    </row>
    <row r="61" spans="1:40" x14ac:dyDescent="0.25">
      <c r="A61" s="4"/>
      <c r="AB61" s="16"/>
      <c r="AD61" s="16"/>
      <c r="AE61" s="68"/>
      <c r="AH61" s="18"/>
      <c r="AN61" s="5"/>
    </row>
    <row r="62" spans="1:40" x14ac:dyDescent="0.25">
      <c r="A62" s="4"/>
      <c r="AB62" s="16"/>
      <c r="AD62" s="16"/>
      <c r="AE62" s="109"/>
      <c r="AF62" s="109"/>
      <c r="AG62" s="109"/>
      <c r="AH62" s="109"/>
      <c r="AI62" s="109"/>
      <c r="AJ62" s="109"/>
      <c r="AN62" s="5"/>
    </row>
    <row r="63" spans="1:40" x14ac:dyDescent="0.25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10"/>
      <c r="AF63" s="110"/>
      <c r="AG63" s="110"/>
      <c r="AH63" s="110"/>
      <c r="AI63" s="110"/>
      <c r="AJ63" s="110"/>
      <c r="AN63" s="5"/>
    </row>
    <row r="64" spans="1:40" x14ac:dyDescent="0.25">
      <c r="A64" s="4"/>
      <c r="AB64" s="16"/>
      <c r="AC64" s="16"/>
      <c r="AD64" s="16"/>
      <c r="AE64" s="110"/>
      <c r="AF64" s="110"/>
      <c r="AG64" s="110"/>
      <c r="AH64" s="110"/>
      <c r="AI64" s="110"/>
      <c r="AJ64" s="110"/>
      <c r="AN64" s="5"/>
    </row>
    <row r="65" spans="1:40" x14ac:dyDescent="0.25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6.2" x14ac:dyDescent="0.25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5">
      <c r="A67" s="4"/>
      <c r="AB67" s="16"/>
      <c r="AN67" s="5"/>
    </row>
    <row r="68" spans="1:40" x14ac:dyDescent="0.25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2" thickBot="1" x14ac:dyDescent="0.3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2" thickTop="1" x14ac:dyDescent="0.25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E14:AE15"/>
    <mergeCell ref="AD18:AD19"/>
    <mergeCell ref="AE18:AE19"/>
    <mergeCell ref="AD20:AD21"/>
    <mergeCell ref="AE20:AE21"/>
    <mergeCell ref="AD16:AD17"/>
    <mergeCell ref="AE16:AE17"/>
    <mergeCell ref="C10:C11"/>
    <mergeCell ref="D10:D11"/>
    <mergeCell ref="E10:X10"/>
    <mergeCell ref="AC10:AE10"/>
    <mergeCell ref="AG10:AM10"/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60944-502F-4BDA-AB10-F47202823C20}">
  <sheetPr>
    <pageSetUpPr fitToPage="1"/>
  </sheetPr>
  <dimension ref="A1:BC70"/>
  <sheetViews>
    <sheetView showGridLines="0" zoomScale="55" zoomScaleNormal="55" workbookViewId="0">
      <selection activeCell="C12" sqref="C12:D31"/>
    </sheetView>
  </sheetViews>
  <sheetFormatPr defaultColWidth="9.109375" defaultRowHeight="12.6" x14ac:dyDescent="0.25"/>
  <cols>
    <col min="1" max="1" width="3.33203125" style="3" customWidth="1"/>
    <col min="2" max="2" width="7" style="3" customWidth="1"/>
    <col min="3" max="3" width="9" style="3" customWidth="1"/>
    <col min="4" max="4" width="23.44140625" style="3" bestFit="1" customWidth="1"/>
    <col min="5" max="19" width="6.33203125" style="3" customWidth="1"/>
    <col min="20" max="20" width="6.6640625" style="3" customWidth="1"/>
    <col min="21" max="24" width="6.33203125" style="3" customWidth="1"/>
    <col min="25" max="25" width="8.44140625" style="3" customWidth="1"/>
    <col min="26" max="26" width="0.5546875" style="3" hidden="1" customWidth="1"/>
    <col min="27" max="27" width="3.88671875" style="3" customWidth="1"/>
    <col min="28" max="28" width="3.109375" style="3" customWidth="1"/>
    <col min="29" max="29" width="12.44140625" style="3" bestFit="1" customWidth="1"/>
    <col min="30" max="30" width="9" style="3" customWidth="1"/>
    <col min="31" max="31" width="8" style="3" customWidth="1"/>
    <col min="32" max="32" width="1.109375" style="3" customWidth="1"/>
    <col min="33" max="35" width="3.109375" style="3" customWidth="1"/>
    <col min="36" max="36" width="54" style="3" customWidth="1"/>
    <col min="37" max="37" width="3.109375" style="3" customWidth="1"/>
    <col min="38" max="38" width="2.44140625" style="3" customWidth="1"/>
    <col min="39" max="39" width="3.109375" style="3" customWidth="1"/>
    <col min="40" max="40" width="2.88671875" style="3" customWidth="1"/>
    <col min="41" max="16384" width="9.109375" style="3"/>
  </cols>
  <sheetData>
    <row r="1" spans="1:40" ht="12.75" customHeight="1" thickTop="1" x14ac:dyDescent="0.25">
      <c r="A1" s="1"/>
      <c r="B1" s="156" t="s">
        <v>70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2"/>
    </row>
    <row r="2" spans="1:40" ht="35.25" customHeight="1" x14ac:dyDescent="0.25">
      <c r="A2" s="4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5"/>
    </row>
    <row r="3" spans="1:40" ht="35.25" customHeight="1" x14ac:dyDescent="0.25">
      <c r="A3" s="4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5"/>
    </row>
    <row r="4" spans="1:40" s="8" customFormat="1" ht="31.5" customHeight="1" x14ac:dyDescent="0.25">
      <c r="A4" s="6"/>
      <c r="B4" s="78"/>
      <c r="C4" s="79"/>
      <c r="D4" s="80" t="s">
        <v>0</v>
      </c>
      <c r="E4" s="159" t="s">
        <v>59</v>
      </c>
      <c r="F4" s="159"/>
      <c r="G4" s="159"/>
      <c r="H4" s="159"/>
      <c r="I4" s="160" t="s">
        <v>1</v>
      </c>
      <c r="J4" s="111"/>
      <c r="K4" s="161" t="str">
        <f>SDERS</f>
        <v>MATEMATİK</v>
      </c>
      <c r="L4" s="161"/>
      <c r="M4" s="161"/>
      <c r="N4" s="161"/>
      <c r="O4" s="161"/>
      <c r="P4" s="161"/>
      <c r="Q4" s="161"/>
      <c r="R4" s="161"/>
      <c r="S4" s="161"/>
      <c r="T4" s="162"/>
      <c r="U4" s="79">
        <f>DERS!A1</f>
        <v>1</v>
      </c>
      <c r="V4" s="111" t="s">
        <v>2</v>
      </c>
      <c r="W4" s="111"/>
      <c r="X4" s="79">
        <f>DERS!A5</f>
        <v>1</v>
      </c>
      <c r="Y4" s="111" t="s">
        <v>3</v>
      </c>
      <c r="Z4" s="111"/>
      <c r="AA4" s="111"/>
      <c r="AB4" s="111"/>
      <c r="AC4" s="79"/>
      <c r="AD4" s="79"/>
      <c r="AE4" s="81"/>
      <c r="AF4" s="160" t="str">
        <f>CONCATENATE("SINAV TARİHİ : ",TEXT(DERS!A18,"GG/AA/YYY"))</f>
        <v>SINAV TARİHİ : 02/11/2023</v>
      </c>
      <c r="AG4" s="111"/>
      <c r="AH4" s="111"/>
      <c r="AI4" s="111"/>
      <c r="AJ4" s="111"/>
      <c r="AK4" s="111"/>
      <c r="AL4" s="111"/>
      <c r="AM4" s="163"/>
      <c r="AN4" s="7"/>
    </row>
    <row r="5" spans="1:40" ht="8.25" customHeight="1" x14ac:dyDescent="0.25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5">
      <c r="A6" s="4"/>
      <c r="B6" s="155" t="s">
        <v>4</v>
      </c>
      <c r="C6" s="15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33" t="s">
        <v>7</v>
      </c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5"/>
    </row>
    <row r="7" spans="1:40" ht="24.75" customHeight="1" x14ac:dyDescent="0.25">
      <c r="A7" s="4"/>
      <c r="B7" s="155"/>
      <c r="C7" s="15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5"/>
    </row>
    <row r="8" spans="1:40" ht="8.25" customHeight="1" thickBot="1" x14ac:dyDescent="0.3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33" t="s">
        <v>9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5"/>
    </row>
    <row r="9" spans="1:40" ht="20.25" customHeight="1" thickTop="1" thickBot="1" x14ac:dyDescent="0.3">
      <c r="A9" s="4"/>
      <c r="B9" s="134" t="s">
        <v>10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6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5"/>
    </row>
    <row r="10" spans="1:40" ht="44.25" customHeight="1" thickTop="1" x14ac:dyDescent="0.25">
      <c r="A10" s="4"/>
      <c r="B10" s="137" t="s">
        <v>11</v>
      </c>
      <c r="C10" s="139" t="s">
        <v>12</v>
      </c>
      <c r="D10" s="141" t="s">
        <v>13</v>
      </c>
      <c r="E10" s="143" t="s">
        <v>14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9" t="s">
        <v>6</v>
      </c>
      <c r="AB10" s="20"/>
      <c r="AC10" s="146" t="s">
        <v>15</v>
      </c>
      <c r="AD10" s="147"/>
      <c r="AE10" s="148"/>
      <c r="AF10" s="21"/>
      <c r="AG10" s="149" t="s">
        <v>16</v>
      </c>
      <c r="AH10" s="150"/>
      <c r="AI10" s="150"/>
      <c r="AJ10" s="150"/>
      <c r="AK10" s="150"/>
      <c r="AL10" s="150"/>
      <c r="AM10" s="151"/>
      <c r="AN10" s="22"/>
    </row>
    <row r="11" spans="1:40" x14ac:dyDescent="0.25">
      <c r="A11" s="4"/>
      <c r="B11" s="138"/>
      <c r="C11" s="140"/>
      <c r="D11" s="142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5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52" t="s">
        <v>17</v>
      </c>
      <c r="AD12" s="153" t="s">
        <v>18</v>
      </c>
      <c r="AE12" s="154" t="s">
        <v>19</v>
      </c>
      <c r="AN12" s="5"/>
    </row>
    <row r="13" spans="1:40" ht="19.5" customHeight="1" x14ac:dyDescent="0.25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52"/>
      <c r="AD13" s="153"/>
      <c r="AE13" s="154"/>
      <c r="AN13" s="5"/>
    </row>
    <row r="14" spans="1:40" ht="19.5" customHeight="1" x14ac:dyDescent="0.25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31">
        <f>COUNTIF(Y12:Y51,"&gt;84,99")</f>
        <v>0</v>
      </c>
      <c r="AE14" s="132" t="e">
        <f>AD14/$AD$24*100</f>
        <v>#DIV/0!</v>
      </c>
      <c r="AN14" s="5"/>
    </row>
    <row r="15" spans="1:40" ht="19.5" customHeight="1" x14ac:dyDescent="0.25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31"/>
      <c r="AE15" s="132"/>
      <c r="AN15" s="5"/>
    </row>
    <row r="16" spans="1:40" ht="19.5" customHeight="1" x14ac:dyDescent="0.25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31">
        <f>COUNTIF(Y12:Y51,"&gt;69,99")-AD14</f>
        <v>0</v>
      </c>
      <c r="AE16" s="132" t="e">
        <f>AD16/$AD$24*100</f>
        <v>#DIV/0!</v>
      </c>
      <c r="AN16" s="5"/>
    </row>
    <row r="17" spans="1:55" ht="19.5" customHeight="1" x14ac:dyDescent="0.25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31"/>
      <c r="AE17" s="132"/>
      <c r="AN17" s="5"/>
    </row>
    <row r="18" spans="1:55" ht="19.5" customHeight="1" x14ac:dyDescent="0.25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31">
        <f>COUNTIF(Y12:Y51,"&gt;59,99")-(AD16+AD14)</f>
        <v>0</v>
      </c>
      <c r="AE18" s="132" t="e">
        <f>(AD18*100)/$AD$24</f>
        <v>#DIV/0!</v>
      </c>
      <c r="AN18" s="5"/>
    </row>
    <row r="19" spans="1:55" ht="19.5" customHeight="1" x14ac:dyDescent="0.25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31"/>
      <c r="AE19" s="132"/>
      <c r="AN19" s="5"/>
    </row>
    <row r="20" spans="1:55" ht="19.5" customHeight="1" x14ac:dyDescent="0.25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31">
        <f>COUNTIF(Y12:Y51,"&gt;49,99")-(AD14+AD16+AD18)</f>
        <v>0</v>
      </c>
      <c r="AE20" s="132" t="e">
        <f>(AD20*100)/$AD$24</f>
        <v>#DIV/0!</v>
      </c>
      <c r="AN20" s="5"/>
    </row>
    <row r="21" spans="1:55" ht="19.5" customHeight="1" x14ac:dyDescent="0.25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31"/>
      <c r="AE21" s="132"/>
      <c r="AN21" s="5"/>
    </row>
    <row r="22" spans="1:55" ht="19.5" customHeight="1" x14ac:dyDescent="0.25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31">
        <f>COUNTIF(Y12:Y51,"&lt;50")-AC24</f>
        <v>0</v>
      </c>
      <c r="AE22" s="132" t="e">
        <f>AD22/$AD$24*100</f>
        <v>#DIV/0!</v>
      </c>
      <c r="AN22" s="5"/>
    </row>
    <row r="23" spans="1:55" ht="19.5" customHeight="1" x14ac:dyDescent="0.25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31"/>
      <c r="AE23" s="132"/>
      <c r="AN23" s="5"/>
    </row>
    <row r="24" spans="1:55" ht="19.5" customHeight="1" x14ac:dyDescent="0.25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ht="19.5" customHeight="1" x14ac:dyDescent="0.25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28" t="s">
        <v>5</v>
      </c>
      <c r="AD25" s="129"/>
      <c r="AE25" s="128" t="s">
        <v>30</v>
      </c>
      <c r="AF25" s="130"/>
      <c r="AG25" s="130"/>
      <c r="AH25" s="130"/>
      <c r="AI25" s="130"/>
      <c r="AJ25" s="129"/>
      <c r="AN25" s="5"/>
    </row>
    <row r="26" spans="1:55" ht="19.5" customHeight="1" x14ac:dyDescent="0.25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18" t="s">
        <v>31</v>
      </c>
      <c r="AF26" s="119"/>
      <c r="AG26" s="119"/>
      <c r="AH26" s="119"/>
      <c r="AI26" s="119"/>
      <c r="AJ26" s="120"/>
      <c r="AN26" s="5"/>
    </row>
    <row r="27" spans="1:55" ht="19.5" customHeight="1" x14ac:dyDescent="0.25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18"/>
      <c r="AF27" s="119"/>
      <c r="AG27" s="119"/>
      <c r="AH27" s="119"/>
      <c r="AI27" s="119"/>
      <c r="AJ27" s="120"/>
      <c r="AN27" s="5"/>
    </row>
    <row r="28" spans="1:55" ht="19.5" customHeight="1" x14ac:dyDescent="0.25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18"/>
      <c r="AF28" s="119"/>
      <c r="AG28" s="119"/>
      <c r="AH28" s="119"/>
      <c r="AI28" s="119"/>
      <c r="AJ28" s="120"/>
      <c r="AN28" s="5"/>
    </row>
    <row r="29" spans="1:55" ht="19.5" customHeight="1" x14ac:dyDescent="0.25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18"/>
      <c r="AF29" s="119"/>
      <c r="AG29" s="119"/>
      <c r="AH29" s="119"/>
      <c r="AI29" s="119"/>
      <c r="AJ29" s="120"/>
      <c r="AN29" s="5"/>
    </row>
    <row r="30" spans="1:55" ht="19.5" customHeight="1" x14ac:dyDescent="0.25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18"/>
      <c r="AF30" s="119"/>
      <c r="AG30" s="119"/>
      <c r="AH30" s="119"/>
      <c r="AI30" s="119"/>
      <c r="AJ30" s="120"/>
      <c r="AN30" s="5"/>
    </row>
    <row r="31" spans="1:55" ht="19.5" customHeight="1" x14ac:dyDescent="0.25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18"/>
      <c r="AF31" s="119"/>
      <c r="AG31" s="119"/>
      <c r="AH31" s="119"/>
      <c r="AI31" s="119"/>
      <c r="AJ31" s="120"/>
      <c r="AN31" s="5"/>
    </row>
    <row r="32" spans="1:55" ht="19.5" customHeight="1" x14ac:dyDescent="0.25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18"/>
      <c r="AF32" s="119"/>
      <c r="AG32" s="119"/>
      <c r="AH32" s="119"/>
      <c r="AI32" s="119"/>
      <c r="AJ32" s="120"/>
      <c r="AN32" s="5"/>
    </row>
    <row r="33" spans="1:40" ht="19.5" customHeight="1" x14ac:dyDescent="0.25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18"/>
      <c r="AF33" s="119"/>
      <c r="AG33" s="119"/>
      <c r="AH33" s="119"/>
      <c r="AI33" s="119"/>
      <c r="AJ33" s="120"/>
      <c r="AN33" s="5"/>
    </row>
    <row r="34" spans="1:40" ht="19.5" customHeight="1" x14ac:dyDescent="0.25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18"/>
      <c r="AF34" s="119"/>
      <c r="AG34" s="119"/>
      <c r="AH34" s="119"/>
      <c r="AI34" s="119"/>
      <c r="AJ34" s="120"/>
      <c r="AN34" s="5"/>
    </row>
    <row r="35" spans="1:40" ht="19.5" customHeight="1" x14ac:dyDescent="0.25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18" t="s">
        <v>31</v>
      </c>
      <c r="AF35" s="119"/>
      <c r="AG35" s="119"/>
      <c r="AH35" s="119"/>
      <c r="AI35" s="119"/>
      <c r="AJ35" s="120"/>
      <c r="AN35" s="5"/>
    </row>
    <row r="36" spans="1:40" ht="19.5" customHeight="1" x14ac:dyDescent="0.25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18" t="s">
        <v>31</v>
      </c>
      <c r="AF36" s="119"/>
      <c r="AG36" s="119"/>
      <c r="AH36" s="119"/>
      <c r="AI36" s="119"/>
      <c r="AJ36" s="120"/>
      <c r="AN36" s="5"/>
    </row>
    <row r="37" spans="1:40" ht="19.5" customHeight="1" x14ac:dyDescent="0.25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18" t="s">
        <v>31</v>
      </c>
      <c r="AF37" s="119"/>
      <c r="AG37" s="119"/>
      <c r="AH37" s="119"/>
      <c r="AI37" s="119"/>
      <c r="AJ37" s="120"/>
      <c r="AN37" s="5"/>
    </row>
    <row r="38" spans="1:40" ht="19.5" customHeight="1" x14ac:dyDescent="0.25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18" t="s">
        <v>31</v>
      </c>
      <c r="AF38" s="119"/>
      <c r="AG38" s="119"/>
      <c r="AH38" s="119"/>
      <c r="AI38" s="119"/>
      <c r="AJ38" s="120"/>
      <c r="AK38" s="16"/>
      <c r="AN38" s="5"/>
    </row>
    <row r="39" spans="1:40" ht="19.5" customHeight="1" x14ac:dyDescent="0.25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18" t="s">
        <v>31</v>
      </c>
      <c r="AF39" s="119"/>
      <c r="AG39" s="119"/>
      <c r="AH39" s="119"/>
      <c r="AI39" s="119"/>
      <c r="AJ39" s="120"/>
      <c r="AK39" s="16"/>
      <c r="AN39" s="5"/>
    </row>
    <row r="40" spans="1:40" ht="19.5" customHeight="1" x14ac:dyDescent="0.25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18" t="s">
        <v>31</v>
      </c>
      <c r="AF40" s="119"/>
      <c r="AG40" s="119"/>
      <c r="AH40" s="119"/>
      <c r="AI40" s="119"/>
      <c r="AJ40" s="120"/>
      <c r="AK40" s="16"/>
      <c r="AN40" s="5"/>
    </row>
    <row r="41" spans="1:40" ht="19.5" customHeight="1" x14ac:dyDescent="0.25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18"/>
      <c r="AF41" s="119"/>
      <c r="AG41" s="119"/>
      <c r="AH41" s="119"/>
      <c r="AI41" s="119"/>
      <c r="AJ41" s="120"/>
      <c r="AK41" s="16"/>
      <c r="AN41" s="5"/>
    </row>
    <row r="42" spans="1:40" ht="19.5" customHeight="1" x14ac:dyDescent="0.25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18"/>
      <c r="AF42" s="119"/>
      <c r="AG42" s="119"/>
      <c r="AH42" s="119"/>
      <c r="AI42" s="119"/>
      <c r="AJ42" s="120"/>
      <c r="AK42" s="16"/>
      <c r="AN42" s="5"/>
    </row>
    <row r="43" spans="1:40" ht="19.5" customHeight="1" x14ac:dyDescent="0.25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18" t="s">
        <v>31</v>
      </c>
      <c r="AF43" s="119"/>
      <c r="AG43" s="119"/>
      <c r="AH43" s="119"/>
      <c r="AI43" s="119"/>
      <c r="AJ43" s="120"/>
      <c r="AK43" s="16"/>
      <c r="AN43" s="5"/>
    </row>
    <row r="44" spans="1:40" ht="19.5" customHeight="1" x14ac:dyDescent="0.25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18" t="s">
        <v>31</v>
      </c>
      <c r="AF44" s="119"/>
      <c r="AG44" s="119"/>
      <c r="AH44" s="119"/>
      <c r="AI44" s="119"/>
      <c r="AJ44" s="120"/>
      <c r="AK44" s="16"/>
      <c r="AN44" s="5"/>
    </row>
    <row r="45" spans="1:40" ht="19.5" customHeight="1" x14ac:dyDescent="0.25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18" t="s">
        <v>31</v>
      </c>
      <c r="AF45" s="119"/>
      <c r="AG45" s="119"/>
      <c r="AH45" s="119"/>
      <c r="AI45" s="119"/>
      <c r="AJ45" s="120"/>
      <c r="AK45" s="16"/>
      <c r="AN45" s="5"/>
    </row>
    <row r="46" spans="1:40" ht="19.5" customHeight="1" x14ac:dyDescent="0.25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5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21" t="s">
        <v>32</v>
      </c>
      <c r="AD47" s="121"/>
      <c r="AE47" s="122" t="e">
        <f>SUM(AE14:AE21)</f>
        <v>#DIV/0!</v>
      </c>
      <c r="AF47" s="123"/>
      <c r="AG47" s="123"/>
      <c r="AH47" s="123"/>
      <c r="AI47" s="123"/>
      <c r="AJ47" s="124"/>
      <c r="AK47" s="16"/>
      <c r="AN47" s="5"/>
    </row>
    <row r="48" spans="1:40" ht="19.5" customHeight="1" x14ac:dyDescent="0.25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21"/>
      <c r="AD48" s="121"/>
      <c r="AE48" s="125"/>
      <c r="AF48" s="126"/>
      <c r="AG48" s="126"/>
      <c r="AH48" s="126"/>
      <c r="AI48" s="126"/>
      <c r="AJ48" s="127"/>
      <c r="AK48" s="16"/>
      <c r="AN48" s="5"/>
    </row>
    <row r="49" spans="1:40" ht="19.5" customHeight="1" x14ac:dyDescent="0.25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5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5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3">
      <c r="A52" s="48"/>
      <c r="B52" s="112" t="s">
        <v>33</v>
      </c>
      <c r="C52" s="113"/>
      <c r="D52" s="114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5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5">
      <c r="A54" s="58"/>
      <c r="B54" s="115" t="s">
        <v>5</v>
      </c>
      <c r="C54" s="116"/>
      <c r="D54" s="117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5">
      <c r="A55" s="4"/>
      <c r="B55" s="106" t="s">
        <v>34</v>
      </c>
      <c r="C55" s="107"/>
      <c r="D55" s="108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5">
      <c r="A56" s="4"/>
      <c r="B56" s="106" t="s">
        <v>35</v>
      </c>
      <c r="C56" s="107"/>
      <c r="D56" s="108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3">
      <c r="A57" s="4"/>
      <c r="B57" s="106" t="s">
        <v>36</v>
      </c>
      <c r="C57" s="107"/>
      <c r="D57" s="108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5">
      <c r="A58" s="4"/>
      <c r="B58" s="106" t="s">
        <v>37</v>
      </c>
      <c r="C58" s="107"/>
      <c r="D58" s="108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5">
      <c r="A59" s="4"/>
      <c r="B59" s="106" t="s">
        <v>38</v>
      </c>
      <c r="C59" s="107"/>
      <c r="D59" s="108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5">
      <c r="A60" s="4"/>
      <c r="AB60" s="16"/>
      <c r="AD60" s="16"/>
      <c r="AE60" s="68"/>
      <c r="AH60" s="18"/>
      <c r="AN60" s="5"/>
    </row>
    <row r="61" spans="1:40" x14ac:dyDescent="0.25">
      <c r="A61" s="4"/>
      <c r="AB61" s="16"/>
      <c r="AD61" s="16"/>
      <c r="AE61" s="68"/>
      <c r="AH61" s="18"/>
      <c r="AN61" s="5"/>
    </row>
    <row r="62" spans="1:40" x14ac:dyDescent="0.25">
      <c r="A62" s="4"/>
      <c r="AB62" s="16"/>
      <c r="AD62" s="16"/>
      <c r="AE62" s="109"/>
      <c r="AF62" s="109"/>
      <c r="AG62" s="109"/>
      <c r="AH62" s="109"/>
      <c r="AI62" s="109"/>
      <c r="AJ62" s="109"/>
      <c r="AN62" s="5"/>
    </row>
    <row r="63" spans="1:40" x14ac:dyDescent="0.25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10"/>
      <c r="AF63" s="110"/>
      <c r="AG63" s="110"/>
      <c r="AH63" s="110"/>
      <c r="AI63" s="110"/>
      <c r="AJ63" s="110"/>
      <c r="AN63" s="5"/>
    </row>
    <row r="64" spans="1:40" x14ac:dyDescent="0.25">
      <c r="A64" s="4"/>
      <c r="AB64" s="16"/>
      <c r="AC64" s="16"/>
      <c r="AD64" s="16"/>
      <c r="AE64" s="110"/>
      <c r="AF64" s="110"/>
      <c r="AG64" s="110"/>
      <c r="AH64" s="110"/>
      <c r="AI64" s="110"/>
      <c r="AJ64" s="110"/>
      <c r="AN64" s="5"/>
    </row>
    <row r="65" spans="1:40" x14ac:dyDescent="0.25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6.2" x14ac:dyDescent="0.25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5">
      <c r="A67" s="4"/>
      <c r="AB67" s="16"/>
      <c r="AN67" s="5"/>
    </row>
    <row r="68" spans="1:40" x14ac:dyDescent="0.25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2" thickBot="1" x14ac:dyDescent="0.3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2" thickTop="1" x14ac:dyDescent="0.25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E14:AE15"/>
    <mergeCell ref="AD18:AD19"/>
    <mergeCell ref="AE18:AE19"/>
    <mergeCell ref="AD20:AD21"/>
    <mergeCell ref="AE20:AE21"/>
    <mergeCell ref="AD16:AD17"/>
    <mergeCell ref="AE16:AE17"/>
    <mergeCell ref="C10:C11"/>
    <mergeCell ref="D10:D11"/>
    <mergeCell ref="E10:X10"/>
    <mergeCell ref="AC10:AE10"/>
    <mergeCell ref="AG10:AM10"/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E2654-4D9B-4AF3-88F5-47BF0BC18CC7}">
  <sheetPr>
    <pageSetUpPr fitToPage="1"/>
  </sheetPr>
  <dimension ref="A1:BC70"/>
  <sheetViews>
    <sheetView showGridLines="0" zoomScale="70" zoomScaleNormal="70" workbookViewId="0">
      <selection activeCell="C12" sqref="C12:D32"/>
    </sheetView>
  </sheetViews>
  <sheetFormatPr defaultColWidth="9.109375" defaultRowHeight="12.6" x14ac:dyDescent="0.25"/>
  <cols>
    <col min="1" max="1" width="3.33203125" style="3" customWidth="1"/>
    <col min="2" max="2" width="7" style="3" customWidth="1"/>
    <col min="3" max="3" width="9" style="3" customWidth="1"/>
    <col min="4" max="4" width="23.44140625" style="3" bestFit="1" customWidth="1"/>
    <col min="5" max="19" width="6.33203125" style="3" customWidth="1"/>
    <col min="20" max="20" width="6.6640625" style="3" customWidth="1"/>
    <col min="21" max="24" width="6.33203125" style="3" customWidth="1"/>
    <col min="25" max="25" width="8.44140625" style="3" customWidth="1"/>
    <col min="26" max="26" width="0.5546875" style="3" hidden="1" customWidth="1"/>
    <col min="27" max="27" width="3.88671875" style="3" customWidth="1"/>
    <col min="28" max="28" width="3.109375" style="3" customWidth="1"/>
    <col min="29" max="29" width="12.44140625" style="3" bestFit="1" customWidth="1"/>
    <col min="30" max="30" width="9" style="3" customWidth="1"/>
    <col min="31" max="31" width="8" style="3" customWidth="1"/>
    <col min="32" max="32" width="1.109375" style="3" customWidth="1"/>
    <col min="33" max="35" width="3.109375" style="3" customWidth="1"/>
    <col min="36" max="36" width="54" style="3" customWidth="1"/>
    <col min="37" max="37" width="3.109375" style="3" customWidth="1"/>
    <col min="38" max="38" width="2.44140625" style="3" customWidth="1"/>
    <col min="39" max="39" width="3.109375" style="3" customWidth="1"/>
    <col min="40" max="40" width="2.88671875" style="3" customWidth="1"/>
    <col min="41" max="16384" width="9.109375" style="3"/>
  </cols>
  <sheetData>
    <row r="1" spans="1:40" ht="12.75" customHeight="1" thickTop="1" x14ac:dyDescent="0.25">
      <c r="A1" s="1"/>
      <c r="B1" s="156" t="s">
        <v>70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2"/>
    </row>
    <row r="2" spans="1:40" ht="35.25" customHeight="1" x14ac:dyDescent="0.25">
      <c r="A2" s="4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5"/>
    </row>
    <row r="3" spans="1:40" ht="35.25" customHeight="1" x14ac:dyDescent="0.25">
      <c r="A3" s="4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5"/>
    </row>
    <row r="4" spans="1:40" s="8" customFormat="1" ht="31.5" customHeight="1" x14ac:dyDescent="0.25">
      <c r="A4" s="6"/>
      <c r="B4" s="78"/>
      <c r="C4" s="79"/>
      <c r="D4" s="80" t="s">
        <v>0</v>
      </c>
      <c r="E4" s="159" t="s">
        <v>60</v>
      </c>
      <c r="F4" s="159"/>
      <c r="G4" s="159"/>
      <c r="H4" s="159"/>
      <c r="I4" s="160" t="s">
        <v>1</v>
      </c>
      <c r="J4" s="111"/>
      <c r="K4" s="161" t="str">
        <f>SDERS</f>
        <v>MATEMATİK</v>
      </c>
      <c r="L4" s="161"/>
      <c r="M4" s="161"/>
      <c r="N4" s="161"/>
      <c r="O4" s="161"/>
      <c r="P4" s="161"/>
      <c r="Q4" s="161"/>
      <c r="R4" s="161"/>
      <c r="S4" s="161"/>
      <c r="T4" s="162"/>
      <c r="U4" s="79">
        <f>DERS!A1</f>
        <v>1</v>
      </c>
      <c r="V4" s="111" t="s">
        <v>2</v>
      </c>
      <c r="W4" s="111"/>
      <c r="X4" s="79">
        <f>DERS!A5</f>
        <v>1</v>
      </c>
      <c r="Y4" s="111" t="s">
        <v>3</v>
      </c>
      <c r="Z4" s="111"/>
      <c r="AA4" s="111"/>
      <c r="AB4" s="111"/>
      <c r="AC4" s="79"/>
      <c r="AD4" s="79"/>
      <c r="AE4" s="81"/>
      <c r="AF4" s="160" t="str">
        <f>CONCATENATE("SINAV TARİHİ : ",TEXT(DERS!A18,"GG/AA/YYY"))</f>
        <v>SINAV TARİHİ : 02/11/2023</v>
      </c>
      <c r="AG4" s="111"/>
      <c r="AH4" s="111"/>
      <c r="AI4" s="111"/>
      <c r="AJ4" s="111"/>
      <c r="AK4" s="111"/>
      <c r="AL4" s="111"/>
      <c r="AM4" s="163"/>
      <c r="AN4" s="7"/>
    </row>
    <row r="5" spans="1:40" ht="8.25" customHeight="1" x14ac:dyDescent="0.25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5">
      <c r="A6" s="4"/>
      <c r="B6" s="155" t="s">
        <v>4</v>
      </c>
      <c r="C6" s="15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33" t="s">
        <v>7</v>
      </c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5"/>
    </row>
    <row r="7" spans="1:40" ht="24.75" customHeight="1" x14ac:dyDescent="0.25">
      <c r="A7" s="4"/>
      <c r="B7" s="155"/>
      <c r="C7" s="15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5"/>
    </row>
    <row r="8" spans="1:40" ht="8.25" customHeight="1" thickBot="1" x14ac:dyDescent="0.3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33" t="s">
        <v>9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5"/>
    </row>
    <row r="9" spans="1:40" ht="20.25" customHeight="1" thickTop="1" thickBot="1" x14ac:dyDescent="0.3">
      <c r="A9" s="4"/>
      <c r="B9" s="134" t="s">
        <v>10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6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5"/>
    </row>
    <row r="10" spans="1:40" ht="44.25" customHeight="1" thickTop="1" x14ac:dyDescent="0.25">
      <c r="A10" s="4"/>
      <c r="B10" s="137" t="s">
        <v>11</v>
      </c>
      <c r="C10" s="139" t="s">
        <v>12</v>
      </c>
      <c r="D10" s="141" t="s">
        <v>13</v>
      </c>
      <c r="E10" s="143" t="s">
        <v>14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9" t="s">
        <v>6</v>
      </c>
      <c r="AB10" s="20"/>
      <c r="AC10" s="146" t="s">
        <v>15</v>
      </c>
      <c r="AD10" s="147"/>
      <c r="AE10" s="148"/>
      <c r="AF10" s="21"/>
      <c r="AG10" s="149" t="s">
        <v>16</v>
      </c>
      <c r="AH10" s="150"/>
      <c r="AI10" s="150"/>
      <c r="AJ10" s="150"/>
      <c r="AK10" s="150"/>
      <c r="AL10" s="150"/>
      <c r="AM10" s="151"/>
      <c r="AN10" s="22"/>
    </row>
    <row r="11" spans="1:40" x14ac:dyDescent="0.25">
      <c r="A11" s="4"/>
      <c r="B11" s="138"/>
      <c r="C11" s="140"/>
      <c r="D11" s="142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5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52" t="s">
        <v>17</v>
      </c>
      <c r="AD12" s="153" t="s">
        <v>18</v>
      </c>
      <c r="AE12" s="154" t="s">
        <v>19</v>
      </c>
      <c r="AN12" s="5"/>
    </row>
    <row r="13" spans="1:40" ht="19.5" customHeight="1" x14ac:dyDescent="0.25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52"/>
      <c r="AD13" s="153"/>
      <c r="AE13" s="154"/>
      <c r="AN13" s="5"/>
    </row>
    <row r="14" spans="1:40" ht="19.5" customHeight="1" x14ac:dyDescent="0.25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31">
        <f>COUNTIF(Y12:Y51,"&gt;84,99")</f>
        <v>0</v>
      </c>
      <c r="AE14" s="132" t="e">
        <f>AD14/$AD$24*100</f>
        <v>#DIV/0!</v>
      </c>
      <c r="AN14" s="5"/>
    </row>
    <row r="15" spans="1:40" ht="19.5" customHeight="1" x14ac:dyDescent="0.25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31"/>
      <c r="AE15" s="132"/>
      <c r="AN15" s="5"/>
    </row>
    <row r="16" spans="1:40" ht="19.5" customHeight="1" x14ac:dyDescent="0.25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31">
        <f>COUNTIF(Y12:Y51,"&gt;69,99")-AD14</f>
        <v>0</v>
      </c>
      <c r="AE16" s="132" t="e">
        <f>AD16/$AD$24*100</f>
        <v>#DIV/0!</v>
      </c>
      <c r="AN16" s="5"/>
    </row>
    <row r="17" spans="1:55" ht="19.5" customHeight="1" x14ac:dyDescent="0.25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31"/>
      <c r="AE17" s="132"/>
      <c r="AN17" s="5"/>
    </row>
    <row r="18" spans="1:55" ht="19.5" customHeight="1" x14ac:dyDescent="0.25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31">
        <f>COUNTIF(Y12:Y51,"&gt;59,99")-(AD16+AD14)</f>
        <v>0</v>
      </c>
      <c r="AE18" s="132" t="e">
        <f>(AD18*100)/$AD$24</f>
        <v>#DIV/0!</v>
      </c>
      <c r="AN18" s="5"/>
    </row>
    <row r="19" spans="1:55" ht="19.5" customHeight="1" x14ac:dyDescent="0.25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31"/>
      <c r="AE19" s="132"/>
      <c r="AN19" s="5"/>
    </row>
    <row r="20" spans="1:55" ht="19.5" customHeight="1" x14ac:dyDescent="0.25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31">
        <f>COUNTIF(Y12:Y51,"&gt;49,99")-(AD14+AD16+AD18)</f>
        <v>0</v>
      </c>
      <c r="AE20" s="132" t="e">
        <f>(AD20*100)/$AD$24</f>
        <v>#DIV/0!</v>
      </c>
      <c r="AN20" s="5"/>
    </row>
    <row r="21" spans="1:55" ht="19.5" customHeight="1" x14ac:dyDescent="0.25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31"/>
      <c r="AE21" s="132"/>
      <c r="AN21" s="5"/>
    </row>
    <row r="22" spans="1:55" ht="19.5" customHeight="1" x14ac:dyDescent="0.25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31">
        <f>COUNTIF(Y12:Y51,"&lt;50")-AC24</f>
        <v>0</v>
      </c>
      <c r="AE22" s="132" t="e">
        <f>AD22/$AD$24*100</f>
        <v>#DIV/0!</v>
      </c>
      <c r="AN22" s="5"/>
    </row>
    <row r="23" spans="1:55" ht="19.5" customHeight="1" x14ac:dyDescent="0.25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31"/>
      <c r="AE23" s="132"/>
      <c r="AN23" s="5"/>
    </row>
    <row r="24" spans="1:55" ht="19.5" customHeight="1" x14ac:dyDescent="0.25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ht="19.5" customHeight="1" x14ac:dyDescent="0.25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28" t="s">
        <v>5</v>
      </c>
      <c r="AD25" s="129"/>
      <c r="AE25" s="128" t="s">
        <v>30</v>
      </c>
      <c r="AF25" s="130"/>
      <c r="AG25" s="130"/>
      <c r="AH25" s="130"/>
      <c r="AI25" s="130"/>
      <c r="AJ25" s="129"/>
      <c r="AN25" s="5"/>
    </row>
    <row r="26" spans="1:55" ht="19.5" customHeight="1" x14ac:dyDescent="0.25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18" t="s">
        <v>31</v>
      </c>
      <c r="AF26" s="119"/>
      <c r="AG26" s="119"/>
      <c r="AH26" s="119"/>
      <c r="AI26" s="119"/>
      <c r="AJ26" s="120"/>
      <c r="AN26" s="5"/>
    </row>
    <row r="27" spans="1:55" ht="19.5" customHeight="1" x14ac:dyDescent="0.25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18"/>
      <c r="AF27" s="119"/>
      <c r="AG27" s="119"/>
      <c r="AH27" s="119"/>
      <c r="AI27" s="119"/>
      <c r="AJ27" s="120"/>
      <c r="AN27" s="5"/>
    </row>
    <row r="28" spans="1:55" ht="19.5" customHeight="1" x14ac:dyDescent="0.25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18"/>
      <c r="AF28" s="119"/>
      <c r="AG28" s="119"/>
      <c r="AH28" s="119"/>
      <c r="AI28" s="119"/>
      <c r="AJ28" s="120"/>
      <c r="AN28" s="5"/>
    </row>
    <row r="29" spans="1:55" ht="19.5" customHeight="1" x14ac:dyDescent="0.25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18"/>
      <c r="AF29" s="119"/>
      <c r="AG29" s="119"/>
      <c r="AH29" s="119"/>
      <c r="AI29" s="119"/>
      <c r="AJ29" s="120"/>
      <c r="AN29" s="5"/>
    </row>
    <row r="30" spans="1:55" ht="19.5" customHeight="1" x14ac:dyDescent="0.25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18"/>
      <c r="AF30" s="119"/>
      <c r="AG30" s="119"/>
      <c r="AH30" s="119"/>
      <c r="AI30" s="119"/>
      <c r="AJ30" s="120"/>
      <c r="AN30" s="5"/>
    </row>
    <row r="31" spans="1:55" ht="19.5" customHeight="1" x14ac:dyDescent="0.25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18"/>
      <c r="AF31" s="119"/>
      <c r="AG31" s="119"/>
      <c r="AH31" s="119"/>
      <c r="AI31" s="119"/>
      <c r="AJ31" s="120"/>
      <c r="AN31" s="5"/>
    </row>
    <row r="32" spans="1:55" ht="19.5" customHeight="1" x14ac:dyDescent="0.25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18"/>
      <c r="AF32" s="119"/>
      <c r="AG32" s="119"/>
      <c r="AH32" s="119"/>
      <c r="AI32" s="119"/>
      <c r="AJ32" s="120"/>
      <c r="AN32" s="5"/>
    </row>
    <row r="33" spans="1:40" ht="19.5" customHeight="1" x14ac:dyDescent="0.25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18"/>
      <c r="AF33" s="119"/>
      <c r="AG33" s="119"/>
      <c r="AH33" s="119"/>
      <c r="AI33" s="119"/>
      <c r="AJ33" s="120"/>
      <c r="AN33" s="5"/>
    </row>
    <row r="34" spans="1:40" ht="19.5" customHeight="1" x14ac:dyDescent="0.25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18"/>
      <c r="AF34" s="119"/>
      <c r="AG34" s="119"/>
      <c r="AH34" s="119"/>
      <c r="AI34" s="119"/>
      <c r="AJ34" s="120"/>
      <c r="AN34" s="5"/>
    </row>
    <row r="35" spans="1:40" ht="19.5" customHeight="1" x14ac:dyDescent="0.25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18" t="s">
        <v>31</v>
      </c>
      <c r="AF35" s="119"/>
      <c r="AG35" s="119"/>
      <c r="AH35" s="119"/>
      <c r="AI35" s="119"/>
      <c r="AJ35" s="120"/>
      <c r="AN35" s="5"/>
    </row>
    <row r="36" spans="1:40" ht="19.5" customHeight="1" x14ac:dyDescent="0.25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18" t="s">
        <v>31</v>
      </c>
      <c r="AF36" s="119"/>
      <c r="AG36" s="119"/>
      <c r="AH36" s="119"/>
      <c r="AI36" s="119"/>
      <c r="AJ36" s="120"/>
      <c r="AN36" s="5"/>
    </row>
    <row r="37" spans="1:40" ht="19.5" customHeight="1" x14ac:dyDescent="0.25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18" t="s">
        <v>31</v>
      </c>
      <c r="AF37" s="119"/>
      <c r="AG37" s="119"/>
      <c r="AH37" s="119"/>
      <c r="AI37" s="119"/>
      <c r="AJ37" s="120"/>
      <c r="AN37" s="5"/>
    </row>
    <row r="38" spans="1:40" ht="19.5" customHeight="1" x14ac:dyDescent="0.25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18" t="s">
        <v>31</v>
      </c>
      <c r="AF38" s="119"/>
      <c r="AG38" s="119"/>
      <c r="AH38" s="119"/>
      <c r="AI38" s="119"/>
      <c r="AJ38" s="120"/>
      <c r="AK38" s="16"/>
      <c r="AN38" s="5"/>
    </row>
    <row r="39" spans="1:40" ht="19.5" customHeight="1" x14ac:dyDescent="0.25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18" t="s">
        <v>31</v>
      </c>
      <c r="AF39" s="119"/>
      <c r="AG39" s="119"/>
      <c r="AH39" s="119"/>
      <c r="AI39" s="119"/>
      <c r="AJ39" s="120"/>
      <c r="AK39" s="16"/>
      <c r="AN39" s="5"/>
    </row>
    <row r="40" spans="1:40" ht="19.5" customHeight="1" x14ac:dyDescent="0.25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18" t="s">
        <v>31</v>
      </c>
      <c r="AF40" s="119"/>
      <c r="AG40" s="119"/>
      <c r="AH40" s="119"/>
      <c r="AI40" s="119"/>
      <c r="AJ40" s="120"/>
      <c r="AK40" s="16"/>
      <c r="AN40" s="5"/>
    </row>
    <row r="41" spans="1:40" ht="19.5" customHeight="1" x14ac:dyDescent="0.25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18"/>
      <c r="AF41" s="119"/>
      <c r="AG41" s="119"/>
      <c r="AH41" s="119"/>
      <c r="AI41" s="119"/>
      <c r="AJ41" s="120"/>
      <c r="AK41" s="16"/>
      <c r="AN41" s="5"/>
    </row>
    <row r="42" spans="1:40" ht="19.5" customHeight="1" x14ac:dyDescent="0.25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18"/>
      <c r="AF42" s="119"/>
      <c r="AG42" s="119"/>
      <c r="AH42" s="119"/>
      <c r="AI42" s="119"/>
      <c r="AJ42" s="120"/>
      <c r="AK42" s="16"/>
      <c r="AN42" s="5"/>
    </row>
    <row r="43" spans="1:40" ht="19.5" customHeight="1" x14ac:dyDescent="0.25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18" t="s">
        <v>31</v>
      </c>
      <c r="AF43" s="119"/>
      <c r="AG43" s="119"/>
      <c r="AH43" s="119"/>
      <c r="AI43" s="119"/>
      <c r="AJ43" s="120"/>
      <c r="AK43" s="16"/>
      <c r="AN43" s="5"/>
    </row>
    <row r="44" spans="1:40" ht="19.5" customHeight="1" x14ac:dyDescent="0.25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18" t="s">
        <v>31</v>
      </c>
      <c r="AF44" s="119"/>
      <c r="AG44" s="119"/>
      <c r="AH44" s="119"/>
      <c r="AI44" s="119"/>
      <c r="AJ44" s="120"/>
      <c r="AK44" s="16"/>
      <c r="AN44" s="5"/>
    </row>
    <row r="45" spans="1:40" ht="19.5" customHeight="1" x14ac:dyDescent="0.25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18" t="s">
        <v>31</v>
      </c>
      <c r="AF45" s="119"/>
      <c r="AG45" s="119"/>
      <c r="AH45" s="119"/>
      <c r="AI45" s="119"/>
      <c r="AJ45" s="120"/>
      <c r="AK45" s="16"/>
      <c r="AN45" s="5"/>
    </row>
    <row r="46" spans="1:40" ht="19.5" customHeight="1" x14ac:dyDescent="0.25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5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21" t="s">
        <v>32</v>
      </c>
      <c r="AD47" s="121"/>
      <c r="AE47" s="122" t="e">
        <f>SUM(AE14:AE21)</f>
        <v>#DIV/0!</v>
      </c>
      <c r="AF47" s="123"/>
      <c r="AG47" s="123"/>
      <c r="AH47" s="123"/>
      <c r="AI47" s="123"/>
      <c r="AJ47" s="124"/>
      <c r="AK47" s="16"/>
      <c r="AN47" s="5"/>
    </row>
    <row r="48" spans="1:40" ht="19.5" customHeight="1" x14ac:dyDescent="0.25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21"/>
      <c r="AD48" s="121"/>
      <c r="AE48" s="125"/>
      <c r="AF48" s="126"/>
      <c r="AG48" s="126"/>
      <c r="AH48" s="126"/>
      <c r="AI48" s="126"/>
      <c r="AJ48" s="127"/>
      <c r="AK48" s="16"/>
      <c r="AN48" s="5"/>
    </row>
    <row r="49" spans="1:40" ht="19.5" customHeight="1" x14ac:dyDescent="0.25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5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5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3">
      <c r="A52" s="48"/>
      <c r="B52" s="112" t="s">
        <v>33</v>
      </c>
      <c r="C52" s="113"/>
      <c r="D52" s="114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5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5">
      <c r="A54" s="58"/>
      <c r="B54" s="115" t="s">
        <v>5</v>
      </c>
      <c r="C54" s="116"/>
      <c r="D54" s="117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5">
      <c r="A55" s="4"/>
      <c r="B55" s="106" t="s">
        <v>34</v>
      </c>
      <c r="C55" s="107"/>
      <c r="D55" s="108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5">
      <c r="A56" s="4"/>
      <c r="B56" s="106" t="s">
        <v>35</v>
      </c>
      <c r="C56" s="107"/>
      <c r="D56" s="108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3">
      <c r="A57" s="4"/>
      <c r="B57" s="106" t="s">
        <v>36</v>
      </c>
      <c r="C57" s="107"/>
      <c r="D57" s="108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5">
      <c r="A58" s="4"/>
      <c r="B58" s="106" t="s">
        <v>37</v>
      </c>
      <c r="C58" s="107"/>
      <c r="D58" s="108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5">
      <c r="A59" s="4"/>
      <c r="B59" s="106" t="s">
        <v>38</v>
      </c>
      <c r="C59" s="107"/>
      <c r="D59" s="108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5">
      <c r="A60" s="4"/>
      <c r="AB60" s="16"/>
      <c r="AD60" s="16"/>
      <c r="AE60" s="68"/>
      <c r="AH60" s="18"/>
      <c r="AN60" s="5"/>
    </row>
    <row r="61" spans="1:40" x14ac:dyDescent="0.25">
      <c r="A61" s="4"/>
      <c r="AB61" s="16"/>
      <c r="AD61" s="16"/>
      <c r="AE61" s="68"/>
      <c r="AH61" s="18"/>
      <c r="AN61" s="5"/>
    </row>
    <row r="62" spans="1:40" x14ac:dyDescent="0.25">
      <c r="A62" s="4"/>
      <c r="AB62" s="16"/>
      <c r="AD62" s="16"/>
      <c r="AE62" s="109"/>
      <c r="AF62" s="109"/>
      <c r="AG62" s="109"/>
      <c r="AH62" s="109"/>
      <c r="AI62" s="109"/>
      <c r="AJ62" s="109"/>
      <c r="AN62" s="5"/>
    </row>
    <row r="63" spans="1:40" x14ac:dyDescent="0.25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10"/>
      <c r="AF63" s="110"/>
      <c r="AG63" s="110"/>
      <c r="AH63" s="110"/>
      <c r="AI63" s="110"/>
      <c r="AJ63" s="110"/>
      <c r="AN63" s="5"/>
    </row>
    <row r="64" spans="1:40" x14ac:dyDescent="0.25">
      <c r="A64" s="4"/>
      <c r="AB64" s="16"/>
      <c r="AC64" s="16"/>
      <c r="AD64" s="16"/>
      <c r="AE64" s="110"/>
      <c r="AF64" s="110"/>
      <c r="AG64" s="110"/>
      <c r="AH64" s="110"/>
      <c r="AI64" s="110"/>
      <c r="AJ64" s="110"/>
      <c r="AN64" s="5"/>
    </row>
    <row r="65" spans="1:40" x14ac:dyDescent="0.25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6.2" x14ac:dyDescent="0.25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5">
      <c r="A67" s="4"/>
      <c r="AB67" s="16"/>
      <c r="AN67" s="5"/>
    </row>
    <row r="68" spans="1:40" x14ac:dyDescent="0.25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2" thickBot="1" x14ac:dyDescent="0.3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2" thickTop="1" x14ac:dyDescent="0.25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E14:AE15"/>
    <mergeCell ref="AD18:AD19"/>
    <mergeCell ref="AE18:AE19"/>
    <mergeCell ref="AD20:AD21"/>
    <mergeCell ref="AE20:AE21"/>
    <mergeCell ref="AD16:AD17"/>
    <mergeCell ref="AE16:AE17"/>
    <mergeCell ref="C10:C11"/>
    <mergeCell ref="D10:D11"/>
    <mergeCell ref="E10:X10"/>
    <mergeCell ref="AC10:AE10"/>
    <mergeCell ref="AG10:AM10"/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</mergeCells>
  <pageMargins left="0" right="0" top="0" bottom="0" header="0" footer="0"/>
  <pageSetup paperSize="9" scale="4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2</vt:i4>
      </vt:variant>
    </vt:vector>
  </HeadingPairs>
  <TitlesOfParts>
    <vt:vector size="10" baseType="lpstr">
      <vt:lpstr>DERS</vt:lpstr>
      <vt:lpstr>9A</vt:lpstr>
      <vt:lpstr>9B</vt:lpstr>
      <vt:lpstr>9D</vt:lpstr>
      <vt:lpstr>9E</vt:lpstr>
      <vt:lpstr>9N</vt:lpstr>
      <vt:lpstr>9R</vt:lpstr>
      <vt:lpstr>9S</vt:lpstr>
      <vt:lpstr>DERS</vt:lpstr>
      <vt:lpstr>SDERS</vt:lpstr>
    </vt:vector>
  </TitlesOfParts>
  <Company>SilentAll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</dc:creator>
  <cp:lastModifiedBy>It089</cp:lastModifiedBy>
  <cp:lastPrinted>2023-11-02T07:30:45Z</cp:lastPrinted>
  <dcterms:created xsi:type="dcterms:W3CDTF">2013-11-06T14:46:29Z</dcterms:created>
  <dcterms:modified xsi:type="dcterms:W3CDTF">2023-11-07T10:10:37Z</dcterms:modified>
</cp:coreProperties>
</file>